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F-VBC\Desktop\WAN\na stronę www\"/>
    </mc:Choice>
  </mc:AlternateContent>
  <bookViews>
    <workbookView xWindow="0" yWindow="0" windowWidth="28800" windowHeight="12435" tabRatio="516"/>
  </bookViews>
  <sheets>
    <sheet name="Tabela cen jednostkowych" sheetId="2" r:id="rId1"/>
    <sheet name="Liczba lokalizacji wg typu" sheetId="27" r:id="rId2"/>
    <sheet name="Zalożenia do wyliczeń" sheetId="37" r:id="rId3"/>
    <sheet name="Umowa" sheetId="22" r:id="rId4"/>
    <sheet name="Podsumowanie" sheetId="3" r:id="rId5"/>
  </sheets>
  <calcPr calcId="152511"/>
</workbook>
</file>

<file path=xl/calcChain.xml><?xml version="1.0" encoding="utf-8"?>
<calcChain xmlns="http://schemas.openxmlformats.org/spreadsheetml/2006/main">
  <c r="F18" i="22" l="1"/>
  <c r="J34" i="27" l="1"/>
  <c r="J28" i="22" l="1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I7" i="22"/>
  <c r="I6" i="22"/>
  <c r="I5" i="22"/>
  <c r="I4" i="22"/>
  <c r="I3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6" i="22"/>
  <c r="H5" i="22"/>
  <c r="H4" i="22"/>
  <c r="H3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J34" i="22" l="1"/>
  <c r="H34" i="22"/>
  <c r="I34" i="22"/>
  <c r="G19" i="22"/>
  <c r="G34" i="22" s="1"/>
  <c r="I34" i="27"/>
  <c r="H34" i="27"/>
  <c r="G34" i="27"/>
  <c r="F34" i="27"/>
  <c r="E34" i="27"/>
  <c r="D34" i="27"/>
  <c r="C34" i="27"/>
  <c r="E39" i="22"/>
  <c r="C39" i="22"/>
  <c r="C40" i="22" s="1"/>
  <c r="C25" i="22"/>
  <c r="C24" i="22"/>
  <c r="C23" i="22"/>
  <c r="C22" i="22"/>
  <c r="C21" i="22"/>
  <c r="C20" i="22"/>
  <c r="C19" i="22"/>
  <c r="C28" i="22"/>
  <c r="C27" i="22"/>
  <c r="C26" i="22"/>
  <c r="D13" i="22"/>
  <c r="D12" i="22"/>
  <c r="D11" i="22"/>
  <c r="D10" i="22"/>
  <c r="D9" i="22"/>
  <c r="D8" i="22"/>
  <c r="D7" i="22"/>
  <c r="D6" i="22"/>
  <c r="D5" i="22"/>
  <c r="D4" i="22"/>
  <c r="D14" i="22"/>
  <c r="F9" i="22"/>
  <c r="F8" i="22"/>
  <c r="F7" i="22"/>
  <c r="F6" i="22"/>
  <c r="F5" i="22"/>
  <c r="F4" i="22"/>
  <c r="E9" i="22"/>
  <c r="E8" i="22"/>
  <c r="E7" i="22"/>
  <c r="E6" i="22"/>
  <c r="E5" i="22"/>
  <c r="E4" i="22"/>
  <c r="D17" i="22"/>
  <c r="D16" i="22"/>
  <c r="D15" i="22"/>
  <c r="D3" i="22"/>
  <c r="E3" i="22"/>
  <c r="C30" i="22" l="1"/>
  <c r="C31" i="22"/>
  <c r="C32" i="22"/>
  <c r="C33" i="22"/>
  <c r="C29" i="22"/>
  <c r="D19" i="22"/>
  <c r="D20" i="22"/>
  <c r="D21" i="22"/>
  <c r="D22" i="22"/>
  <c r="D23" i="22"/>
  <c r="D24" i="22"/>
  <c r="D25" i="22"/>
  <c r="D26" i="22"/>
  <c r="D27" i="22"/>
  <c r="D28" i="22"/>
  <c r="D18" i="22"/>
  <c r="E18" i="22"/>
  <c r="E19" i="22"/>
  <c r="F19" i="22"/>
  <c r="E20" i="22"/>
  <c r="F20" i="22"/>
  <c r="E21" i="22"/>
  <c r="F21" i="22"/>
  <c r="E22" i="22"/>
  <c r="F22" i="22"/>
  <c r="E23" i="22"/>
  <c r="F23" i="22"/>
  <c r="E24" i="22"/>
  <c r="F24" i="22"/>
  <c r="E25" i="22"/>
  <c r="F25" i="22"/>
  <c r="E26" i="22"/>
  <c r="F26" i="22"/>
  <c r="E27" i="22"/>
  <c r="F27" i="22"/>
  <c r="E28" i="22"/>
  <c r="F28" i="22"/>
  <c r="E10" i="22"/>
  <c r="F10" i="22"/>
  <c r="E11" i="22"/>
  <c r="F11" i="22"/>
  <c r="E12" i="22"/>
  <c r="F12" i="22"/>
  <c r="E13" i="22"/>
  <c r="F13" i="22"/>
  <c r="E14" i="22"/>
  <c r="F14" i="22"/>
  <c r="E15" i="22"/>
  <c r="F15" i="22"/>
  <c r="E16" i="22"/>
  <c r="F16" i="22"/>
  <c r="E17" i="22"/>
  <c r="F17" i="22"/>
  <c r="F3" i="22"/>
  <c r="D34" i="22" l="1"/>
  <c r="E34" i="22"/>
  <c r="C34" i="22"/>
  <c r="F34" i="22"/>
  <c r="E40" i="22"/>
  <c r="C11" i="3" s="1"/>
  <c r="C12" i="3" s="1"/>
  <c r="C3" i="3"/>
  <c r="C4" i="3" s="1"/>
  <c r="B11" i="3" l="1"/>
  <c r="B12" i="3" s="1"/>
  <c r="D12" i="3" l="1"/>
  <c r="D17" i="3" s="1"/>
  <c r="B3" i="3" l="1"/>
  <c r="B4" i="3" s="1"/>
  <c r="D4" i="3" s="1"/>
  <c r="D19" i="3" s="1"/>
</calcChain>
</file>

<file path=xl/sharedStrings.xml><?xml version="1.0" encoding="utf-8"?>
<sst xmlns="http://schemas.openxmlformats.org/spreadsheetml/2006/main" count="135" uniqueCount="69">
  <si>
    <t>Grupa</t>
  </si>
  <si>
    <t>I</t>
  </si>
  <si>
    <t>II</t>
  </si>
  <si>
    <t>III</t>
  </si>
  <si>
    <t>Internet B</t>
  </si>
  <si>
    <t>Przepustowość (Mb/s)</t>
  </si>
  <si>
    <r>
      <t xml:space="preserve">Liczba lokalizacji w kategorii </t>
    </r>
    <r>
      <rPr>
        <b/>
        <sz val="8"/>
        <rFont val="Arial CE"/>
        <charset val="238"/>
      </rPr>
      <t>SLA A</t>
    </r>
  </si>
  <si>
    <r>
      <t xml:space="preserve">Liczba lokalizacji w kategorii </t>
    </r>
    <r>
      <rPr>
        <b/>
        <sz val="8"/>
        <rFont val="Arial CE"/>
        <charset val="238"/>
      </rPr>
      <t>SLA C</t>
    </r>
  </si>
  <si>
    <r>
      <t xml:space="preserve">Koszt abonamentu [liczba m-cy] za uslugę w kategorii </t>
    </r>
    <r>
      <rPr>
        <b/>
        <sz val="8"/>
        <rFont val="Arial CE"/>
        <charset val="238"/>
      </rPr>
      <t xml:space="preserve">SLA A </t>
    </r>
    <r>
      <rPr>
        <sz val="8"/>
        <rFont val="Arial CE"/>
        <charset val="238"/>
      </rPr>
      <t>oprzepustowości [Mb/s] zlotych brutto</t>
    </r>
  </si>
  <si>
    <t>Miesięczny abonament za uslugę Internet  [Mb/s] zlotych brutto</t>
  </si>
  <si>
    <r>
      <t>Suma kosztu abonamentu [liczba m-cy] za uslugę Internet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o przepustowości [Mb/s] zlotych brutto</t>
    </r>
  </si>
  <si>
    <t>Grupa UTD</t>
  </si>
  <si>
    <t>Rok obowiązywania umowy</t>
  </si>
  <si>
    <t>Razem</t>
  </si>
  <si>
    <t>Podstawowowy maksymalny zakres Zamówienia</t>
  </si>
  <si>
    <r>
      <t>Suma kosztów abonamentu</t>
    </r>
    <r>
      <rPr>
        <b/>
        <sz val="8"/>
        <rFont val="Arial CE"/>
        <charset val="238"/>
      </rPr>
      <t xml:space="preserve"> UTD</t>
    </r>
    <r>
      <rPr>
        <sz val="8"/>
        <rFont val="Arial CE"/>
        <charset val="238"/>
      </rPr>
      <t xml:space="preserve"> </t>
    </r>
  </si>
  <si>
    <r>
      <t xml:space="preserve">Suma kosztów abonamentu uslugi dostępu do sieci </t>
    </r>
    <r>
      <rPr>
        <b/>
        <sz val="8"/>
        <rFont val="Arial CE"/>
        <charset val="238"/>
      </rPr>
      <t>Internet</t>
    </r>
  </si>
  <si>
    <t>Grupa Internet</t>
  </si>
  <si>
    <t>Podstawowy maksymalny zakres zamówienia</t>
  </si>
  <si>
    <t>Maksymalny zakres calości zamówienia (z opcjonalną częścią zamówienia)</t>
  </si>
  <si>
    <t>Usluga transmisji danych (UTD)</t>
  </si>
  <si>
    <t xml:space="preserve">Prawo opcji </t>
  </si>
  <si>
    <t>Usluga dostępu do sieci Internet</t>
  </si>
  <si>
    <r>
      <t xml:space="preserve">Miesięczny abonament za uslugę w kategorii </t>
    </r>
    <r>
      <rPr>
        <b/>
        <sz val="8"/>
        <rFont val="Arial CE"/>
        <charset val="238"/>
      </rPr>
      <t xml:space="preserve">SLA A </t>
    </r>
    <r>
      <rPr>
        <sz val="8"/>
        <rFont val="Arial CE"/>
        <charset val="238"/>
      </rPr>
      <t>o przepustowości [Mb/s] zlotych brutto</t>
    </r>
  </si>
  <si>
    <t xml:space="preserve">Maksymalna Cena Oferty </t>
  </si>
  <si>
    <t xml:space="preserve">kolorem niebieskim zaznaczono zmiany przepustowości </t>
  </si>
  <si>
    <t>kolorem zielonym zaznaczono nowe uruchomienia</t>
  </si>
  <si>
    <t>kolorem fioletowym zaznaczono nowe uruchomienia wraz ze zmianą przepustowości</t>
  </si>
  <si>
    <t>1) Należy wypelnić tylko komórki w kolorze bialym podając ceny brutto</t>
  </si>
  <si>
    <t xml:space="preserve"> </t>
  </si>
  <si>
    <t>Podstawa/ Opcja</t>
  </si>
  <si>
    <t>Rodzaj usługi</t>
  </si>
  <si>
    <t>Liczba uslug (max)</t>
  </si>
  <si>
    <t>Usluga Transmisji Danych</t>
  </si>
  <si>
    <t>opcja</t>
  </si>
  <si>
    <t>uruchomienie</t>
  </si>
  <si>
    <t>zwiększenie</t>
  </si>
  <si>
    <t>W calym okresie realizacji Umowy</t>
  </si>
  <si>
    <t>zmiana SLA</t>
  </si>
  <si>
    <t>przeniesienia</t>
  </si>
  <si>
    <t>Usluga Internet B</t>
  </si>
  <si>
    <t>Nowe uruchomienia/ Zmiany parametrów</t>
  </si>
  <si>
    <t>Uwaga</t>
  </si>
  <si>
    <t>uruchomienie uslugi w Grupie III max do 5000Mb/s</t>
  </si>
  <si>
    <t>5000 Mb/s w kategorii SLA A</t>
  </si>
  <si>
    <t>zwiększenie przepustowości  o 1000 Mb/s do maksymalnej przepustowości w Grupie III 5000Mb/s</t>
  </si>
  <si>
    <t>w pierwszej kolejności lokalizacje o przepustowości w kategorii SLA A, B, następnie C, D;</t>
  </si>
  <si>
    <t>zwiększenie przepustowości do maksymalnej przepustowości w Grupie I 50Mb/s</t>
  </si>
  <si>
    <t>50 Mb/s w kategorii SLA B</t>
  </si>
  <si>
    <t>uruchomienie uslugi w Grupie II max do 500Mb/s</t>
  </si>
  <si>
    <t>500 Mb/s w kategorii SLA B</t>
  </si>
  <si>
    <t>zwiększenie przepustowości do maksymalnej przepustowości w Grupie II 500Mb/s</t>
  </si>
  <si>
    <t>uruchomienie uslugi w Grupie I  max do 50Mb/s</t>
  </si>
  <si>
    <t xml:space="preserve">o 1000 Mb/s w kategorii SLA A, </t>
  </si>
  <si>
    <t>Wartości uwzględnione przy obliczeniach</t>
  </si>
  <si>
    <t>za wyjątkiem SLA kategorii A</t>
  </si>
  <si>
    <r>
      <t xml:space="preserve">Miesięczny abonament za uslugę w kategorii </t>
    </r>
    <r>
      <rPr>
        <b/>
        <sz val="8"/>
        <rFont val="Arial CE"/>
        <charset val="238"/>
      </rPr>
      <t xml:space="preserve">SLA B </t>
    </r>
    <r>
      <rPr>
        <sz val="8"/>
        <rFont val="Arial CE"/>
        <charset val="238"/>
      </rPr>
      <t>o przepustowości [Mb/s] zlotych brutto</t>
    </r>
  </si>
  <si>
    <r>
      <t xml:space="preserve">Miesięczny abonament za uslugę w kategorii </t>
    </r>
    <r>
      <rPr>
        <b/>
        <sz val="8"/>
        <rFont val="Arial CE"/>
        <charset val="238"/>
      </rPr>
      <t xml:space="preserve">SLA C </t>
    </r>
    <r>
      <rPr>
        <sz val="8"/>
        <rFont val="Arial CE"/>
        <charset val="238"/>
      </rPr>
      <t>o przepustowości [Mb/s] zlotych brutto</t>
    </r>
  </si>
  <si>
    <r>
      <t xml:space="preserve">Miesięczny abonament za uslugę w kategorii </t>
    </r>
    <r>
      <rPr>
        <b/>
        <sz val="8"/>
        <rFont val="Arial CE"/>
        <charset val="238"/>
      </rPr>
      <t xml:space="preserve">SLA D </t>
    </r>
    <r>
      <rPr>
        <sz val="8"/>
        <rFont val="Arial CE"/>
        <charset val="238"/>
      </rPr>
      <t>o przepustowości [Mb/s] zlotych brutto</t>
    </r>
  </si>
  <si>
    <r>
      <t xml:space="preserve">Liczba lokalizacji w kategorii </t>
    </r>
    <r>
      <rPr>
        <b/>
        <sz val="8"/>
        <rFont val="Arial CE"/>
        <charset val="238"/>
      </rPr>
      <t>SLA B</t>
    </r>
  </si>
  <si>
    <r>
      <t xml:space="preserve">Liczba lokalizacji w kategorii </t>
    </r>
    <r>
      <rPr>
        <b/>
        <sz val="8"/>
        <rFont val="Arial CE"/>
        <charset val="238"/>
      </rPr>
      <t>SLA D</t>
    </r>
  </si>
  <si>
    <r>
      <t xml:space="preserve">Koszt abonamentu [liczba m-cy] za uslugę w kategorii </t>
    </r>
    <r>
      <rPr>
        <b/>
        <sz val="8"/>
        <rFont val="Arial CE"/>
        <charset val="238"/>
      </rPr>
      <t xml:space="preserve">SLA B </t>
    </r>
    <r>
      <rPr>
        <sz val="8"/>
        <rFont val="Arial CE"/>
        <charset val="238"/>
      </rPr>
      <t>oprzepustowości [Mb/s] zlotych brutto</t>
    </r>
  </si>
  <si>
    <r>
      <t xml:space="preserve">Koszt abonamentu [liczba m-cy za uslugę w kategorii </t>
    </r>
    <r>
      <rPr>
        <b/>
        <sz val="8"/>
        <rFont val="Arial CE"/>
        <charset val="238"/>
      </rPr>
      <t xml:space="preserve">SLA C </t>
    </r>
    <r>
      <rPr>
        <sz val="8"/>
        <rFont val="Arial CE"/>
        <charset val="238"/>
      </rPr>
      <t>oprzepustowości [Mb/s] zlotych brutto</t>
    </r>
  </si>
  <si>
    <r>
      <t xml:space="preserve">Koszt abonamentu [liczba m-cy za uslugę w kategorii </t>
    </r>
    <r>
      <rPr>
        <b/>
        <sz val="8"/>
        <rFont val="Arial CE"/>
        <charset val="238"/>
      </rPr>
      <t xml:space="preserve">SLA D </t>
    </r>
    <r>
      <rPr>
        <sz val="8"/>
        <rFont val="Arial CE"/>
        <charset val="238"/>
      </rPr>
      <t>oprzepustowości [Mb/s] zlotych brutto</t>
    </r>
  </si>
  <si>
    <t>50Mb/s w kategorii SLA B,C następnie D</t>
  </si>
  <si>
    <t>kolorem żółtym zaznaczono zmiany SLA</t>
  </si>
  <si>
    <t>3) Cena jednostkowa abonamentu za jeden miesiąc korzystania w Lokalizacji z Usługi Transmisji Danych o niższej kategorii SLA nie może być wyższa niż cena jednostkowa abonamentu za jeden miesiąc korzystania w Lokalizacji z Usługi Transmisji Danych o wyższej kategorii SLA przy zachowaniu tej samej przepustowości, </t>
  </si>
  <si>
    <t>2) Cena jednostkowa abonamentu za jeden miesiąc korzystania w Lokalizacji z Usługi Transmisji Danych o niższej przepustowości nie może być wyższa niż cena jednostkowa abonamentu za jeden miesiąc korzystania 
w Lokalizacji z Usługi Transmisji Danych o wyższej przepustowości przy zachowaniu tej samej kategorii SLA</t>
  </si>
  <si>
    <t>wan2019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</si>
</sst>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[$zł-415];\-#,##0.00\ [$zł-415]"/>
  </numFmts>
  <fonts count="3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Arial CE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b/>
      <sz val="10"/>
      <color theme="4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u/>
      <sz val="10"/>
      <color rgb="FFFF0000"/>
      <name val="Arial CE"/>
      <charset val="238"/>
    </font>
    <font>
      <sz val="9"/>
      <color theme="3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theme="1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3399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 diagonalUp="1" diagonalDown="1"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 style="thin">
        <color indexed="64"/>
      </diagonal>
    </border>
    <border diagonalUp="1" diagonalDown="1">
      <left style="thin">
        <color rgb="FFC00000"/>
      </left>
      <right style="thin">
        <color rgb="FFC00000"/>
      </right>
      <top/>
      <bottom style="thin">
        <color rgb="FFC00000"/>
      </bottom>
      <diagonal style="thin">
        <color indexed="64"/>
      </diagonal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medium">
        <color rgb="FFC00000"/>
      </right>
      <top style="thin">
        <color rgb="FFC00000"/>
      </top>
      <bottom/>
      <diagonal/>
    </border>
    <border>
      <left style="medium">
        <color rgb="FFC00000"/>
      </left>
      <right style="thin">
        <color rgb="FFC00000"/>
      </right>
      <top/>
      <bottom style="thin">
        <color rgb="FFC00000"/>
      </bottom>
      <diagonal/>
    </border>
    <border diagonalUp="1" diagonalDown="1"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 style="thin">
        <color indexed="64"/>
      </diagonal>
    </border>
    <border diagonalUp="1" diagonalDown="1"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 style="thin">
        <color indexed="64"/>
      </diagonal>
    </border>
    <border diagonalUp="1" diagonalDown="1"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 style="thin">
        <color indexed="64"/>
      </diagonal>
    </border>
    <border>
      <left style="medium">
        <color rgb="FFC00000"/>
      </left>
      <right style="thin">
        <color rgb="FFC00000"/>
      </right>
      <top/>
      <bottom/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 style="thin">
        <color rgb="FFC00000"/>
      </right>
      <top style="medium">
        <color rgb="FFC00000"/>
      </top>
      <bottom/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medium">
        <color rgb="FFFF0000"/>
      </left>
      <right style="thin">
        <color theme="4"/>
      </right>
      <top style="medium">
        <color rgb="FFFF0000"/>
      </top>
      <bottom/>
      <diagonal/>
    </border>
    <border>
      <left style="thin">
        <color theme="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 diagonalUp="1" diagonalDown="1">
      <left style="medium">
        <color rgb="FFC00000"/>
      </left>
      <right style="thin">
        <color rgb="FFC00000"/>
      </right>
      <top/>
      <bottom style="thin">
        <color rgb="FFC00000"/>
      </bottom>
      <diagonal style="thin">
        <color indexed="64"/>
      </diagonal>
    </border>
    <border>
      <left/>
      <right/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medium">
        <color rgb="FFFF3399"/>
      </left>
      <right style="thin">
        <color rgb="FFFF3399"/>
      </right>
      <top style="medium">
        <color rgb="FFFF3399"/>
      </top>
      <bottom/>
      <diagonal/>
    </border>
    <border>
      <left style="thin">
        <color rgb="FFFF3399"/>
      </left>
      <right style="thin">
        <color rgb="FFFF3399"/>
      </right>
      <top style="medium">
        <color rgb="FFFF3399"/>
      </top>
      <bottom/>
      <diagonal/>
    </border>
    <border>
      <left style="medium">
        <color rgb="FFFF3399"/>
      </left>
      <right/>
      <top style="medium">
        <color rgb="FFFF3399"/>
      </top>
      <bottom style="medium">
        <color rgb="FFFF3399"/>
      </bottom>
      <diagonal/>
    </border>
    <border>
      <left/>
      <right/>
      <top style="medium">
        <color rgb="FFFF3399"/>
      </top>
      <bottom style="medium">
        <color rgb="FFFF3399"/>
      </bottom>
      <diagonal/>
    </border>
    <border>
      <left/>
      <right style="medium">
        <color rgb="FFFF3399"/>
      </right>
      <top style="medium">
        <color rgb="FFFF3399"/>
      </top>
      <bottom style="medium">
        <color rgb="FFFF3399"/>
      </bottom>
      <diagonal/>
    </border>
    <border>
      <left style="medium">
        <color rgb="FFFF3399"/>
      </left>
      <right style="thin">
        <color rgb="FFFF3399"/>
      </right>
      <top style="thin">
        <color rgb="FFFF3399"/>
      </top>
      <bottom style="thin">
        <color rgb="FFFF3399"/>
      </bottom>
      <diagonal/>
    </border>
    <border>
      <left style="thin">
        <color rgb="FFFF3399"/>
      </left>
      <right style="thin">
        <color rgb="FFFF3399"/>
      </right>
      <top style="thin">
        <color rgb="FFFF3399"/>
      </top>
      <bottom style="thin">
        <color rgb="FFFF3399"/>
      </bottom>
      <diagonal/>
    </border>
    <border>
      <left style="thin">
        <color rgb="FFFF3399"/>
      </left>
      <right style="medium">
        <color rgb="FFFF3399"/>
      </right>
      <top style="thin">
        <color rgb="FFFF3399"/>
      </top>
      <bottom style="thin">
        <color rgb="FFFF3399"/>
      </bottom>
      <diagonal/>
    </border>
    <border>
      <left style="thin">
        <color rgb="FFFF3399"/>
      </left>
      <right style="thin">
        <color rgb="FFFF3399"/>
      </right>
      <top style="thin">
        <color rgb="FFFF3399"/>
      </top>
      <bottom/>
      <diagonal/>
    </border>
    <border>
      <left style="medium">
        <color rgb="FFFF3399"/>
      </left>
      <right style="thin">
        <color rgb="FFFF3399"/>
      </right>
      <top style="medium">
        <color rgb="FFFF3399"/>
      </top>
      <bottom style="thin">
        <color rgb="FFFF3399"/>
      </bottom>
      <diagonal/>
    </border>
    <border>
      <left style="thin">
        <color rgb="FFFF3399"/>
      </left>
      <right style="thin">
        <color rgb="FFFF3399"/>
      </right>
      <top style="medium">
        <color rgb="FFFF3399"/>
      </top>
      <bottom style="thin">
        <color rgb="FFFF3399"/>
      </bottom>
      <diagonal/>
    </border>
    <border>
      <left style="thin">
        <color rgb="FFFF3399"/>
      </left>
      <right style="medium">
        <color rgb="FFFF3399"/>
      </right>
      <top style="medium">
        <color rgb="FFFF3399"/>
      </top>
      <bottom style="thin">
        <color rgb="FFFF3399"/>
      </bottom>
      <diagonal/>
    </border>
    <border>
      <left style="medium">
        <color rgb="FFFF3399"/>
      </left>
      <right style="thin">
        <color rgb="FFFF3399"/>
      </right>
      <top style="thin">
        <color rgb="FFFF3399"/>
      </top>
      <bottom style="medium">
        <color rgb="FFFF3399"/>
      </bottom>
      <diagonal/>
    </border>
    <border>
      <left style="thin">
        <color rgb="FFFF3399"/>
      </left>
      <right style="thin">
        <color rgb="FFFF3399"/>
      </right>
      <top style="thin">
        <color rgb="FFFF3399"/>
      </top>
      <bottom style="medium">
        <color rgb="FFFF3399"/>
      </bottom>
      <diagonal/>
    </border>
    <border>
      <left style="medium">
        <color rgb="FFFF3399"/>
      </left>
      <right/>
      <top/>
      <bottom style="medium">
        <color rgb="FFFF3399"/>
      </bottom>
      <diagonal/>
    </border>
    <border>
      <left/>
      <right/>
      <top/>
      <bottom style="medium">
        <color rgb="FFFF3399"/>
      </bottom>
      <diagonal/>
    </border>
    <border>
      <left/>
      <right style="medium">
        <color rgb="FFFF3399"/>
      </right>
      <top/>
      <bottom style="medium">
        <color rgb="FFFF3399"/>
      </bottom>
      <diagonal/>
    </border>
    <border>
      <left style="medium">
        <color rgb="FFFF3399"/>
      </left>
      <right/>
      <top/>
      <bottom/>
      <diagonal/>
    </border>
    <border>
      <left style="thin">
        <color rgb="FFFF3399"/>
      </left>
      <right style="medium">
        <color rgb="FFFF3399"/>
      </right>
      <top style="thin">
        <color rgb="FFFF3399"/>
      </top>
      <bottom style="medium">
        <color rgb="FFFF3399"/>
      </bottom>
      <diagonal/>
    </border>
    <border>
      <left style="thin">
        <color rgb="FFC00000"/>
      </left>
      <right style="medium">
        <color rgb="FFC00000"/>
      </right>
      <top/>
      <bottom style="thin">
        <color rgb="FFC00000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theme="4" tint="0.39997558519241921"/>
      </left>
      <right/>
      <top/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thin">
        <color rgb="FFC00000"/>
      </left>
      <right/>
      <top style="medium">
        <color theme="4"/>
      </top>
      <bottom style="thin">
        <color rgb="FFC00000"/>
      </bottom>
      <diagonal/>
    </border>
    <border>
      <left/>
      <right/>
      <top style="medium">
        <color theme="4"/>
      </top>
      <bottom style="thin">
        <color rgb="FFC00000"/>
      </bottom>
      <diagonal/>
    </border>
    <border>
      <left/>
      <right style="thin">
        <color rgb="FFC00000"/>
      </right>
      <top style="medium">
        <color theme="4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 diagonalUp="1" diagonalDown="1">
      <left/>
      <right style="thin">
        <color rgb="FFC00000"/>
      </right>
      <top/>
      <bottom style="thin">
        <color rgb="FFC00000"/>
      </bottom>
      <diagonal style="thin">
        <color indexed="64"/>
      </diagonal>
    </border>
    <border>
      <left style="medium">
        <color rgb="FFFF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/>
      <bottom style="medium">
        <color rgb="FFC00000"/>
      </bottom>
      <diagonal/>
    </border>
    <border>
      <left/>
      <right/>
      <top style="medium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theme="5"/>
      </top>
      <bottom style="medium">
        <color rgb="FFC00000"/>
      </bottom>
      <diagonal/>
    </border>
    <border>
      <left/>
      <right/>
      <top style="medium">
        <color theme="5"/>
      </top>
      <bottom style="medium">
        <color rgb="FFC00000"/>
      </bottom>
      <diagonal/>
    </border>
    <border>
      <left/>
      <right style="thin">
        <color rgb="FFC00000"/>
      </right>
      <top style="medium">
        <color theme="5"/>
      </top>
      <bottom style="medium">
        <color rgb="FFC00000"/>
      </bottom>
      <diagonal/>
    </border>
    <border>
      <left/>
      <right style="medium">
        <color rgb="FFFF0000"/>
      </right>
      <top/>
      <bottom style="medium">
        <color rgb="FFC00000"/>
      </bottom>
      <diagonal/>
    </border>
    <border>
      <left style="medium">
        <color indexed="64"/>
      </left>
      <right/>
      <top style="medium">
        <color theme="4"/>
      </top>
      <bottom style="thin">
        <color indexed="64"/>
      </bottom>
      <diagonal/>
    </border>
    <border>
      <left/>
      <right style="medium">
        <color indexed="64"/>
      </right>
      <top style="medium">
        <color theme="4"/>
      </top>
      <bottom style="thin">
        <color indexed="64"/>
      </bottom>
      <diagonal/>
    </border>
    <border>
      <left/>
      <right style="medium">
        <color rgb="FFFF0000"/>
      </right>
      <top style="medium">
        <color theme="4"/>
      </top>
      <bottom style="medium">
        <color theme="4"/>
      </bottom>
      <diagonal/>
    </border>
    <border>
      <left/>
      <right style="thin">
        <color indexed="64"/>
      </right>
      <top style="medium">
        <color theme="4"/>
      </top>
      <bottom style="thin">
        <color indexed="64"/>
      </bottom>
      <diagonal/>
    </border>
    <border diagonalUp="1" diagonalDown="1">
      <left style="thin">
        <color rgb="FFC00000"/>
      </left>
      <right/>
      <top/>
      <bottom style="thin">
        <color rgb="FFC00000"/>
      </bottom>
      <diagonal style="thin">
        <color indexed="64"/>
      </diagonal>
    </border>
    <border diagonalUp="1" diagonalDown="1">
      <left style="thin">
        <color rgb="FFC00000"/>
      </left>
      <right/>
      <top style="thin">
        <color rgb="FFC00000"/>
      </top>
      <bottom style="thin">
        <color rgb="FFC00000"/>
      </bottom>
      <diagonal style="thin">
        <color indexed="64"/>
      </diagonal>
    </border>
    <border diagonalUp="1" diagonalDown="1">
      <left style="thin">
        <color rgb="FFC00000"/>
      </left>
      <right style="medium">
        <color rgb="FFC00000"/>
      </right>
      <top/>
      <bottom style="thin">
        <color rgb="FFC00000"/>
      </bottom>
      <diagonal style="thin">
        <color indexed="64"/>
      </diagonal>
    </border>
    <border diagonalUp="1" diagonalDown="1"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 style="thin">
        <color indexed="64"/>
      </diagonal>
    </border>
    <border diagonalUp="1" diagonalDown="1"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 style="thin">
        <color indexed="64"/>
      </diagonal>
    </border>
    <border diagonalUp="1" diagonalDown="1"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 style="thin">
        <color indexed="64"/>
      </diagonal>
    </border>
    <border>
      <left/>
      <right style="thin">
        <color rgb="FFC00000"/>
      </right>
      <top style="medium">
        <color rgb="FFC00000"/>
      </top>
      <bottom style="thin">
        <color rgb="FFC00000"/>
      </bottom>
      <diagonal/>
    </border>
    <border diagonalUp="1" diagonalDown="1">
      <left/>
      <right style="thin">
        <color rgb="FFC00000"/>
      </right>
      <top style="thin">
        <color rgb="FFC00000"/>
      </top>
      <bottom style="thin">
        <color rgb="FFC00000"/>
      </bottom>
      <diagonal style="thin">
        <color indexed="64"/>
      </diagonal>
    </border>
    <border>
      <left style="thin">
        <color rgb="FFC00000"/>
      </left>
      <right/>
      <top style="thin">
        <color rgb="FFC00000"/>
      </top>
      <bottom style="medium">
        <color rgb="FFC00000"/>
      </bottom>
      <diagonal/>
    </border>
    <border>
      <left style="thin">
        <color rgb="FFC00000"/>
      </left>
      <right/>
      <top style="medium">
        <color rgb="FFC00000"/>
      </top>
      <bottom style="thin">
        <color rgb="FFC00000"/>
      </bottom>
      <diagonal/>
    </border>
    <border diagonalUp="1" diagonalDown="1">
      <left style="medium">
        <color rgb="FFC00000"/>
      </left>
      <right style="thin">
        <color rgb="FFC00000"/>
      </right>
      <top style="thin">
        <color rgb="FFC00000"/>
      </top>
      <bottom/>
      <diagonal style="thin">
        <color indexed="64"/>
      </diagonal>
    </border>
    <border diagonalUp="1" diagonalDown="1">
      <left style="thin">
        <color rgb="FFC00000"/>
      </left>
      <right/>
      <top style="thin">
        <color rgb="FFC00000"/>
      </top>
      <bottom style="medium">
        <color rgb="FFC00000"/>
      </bottom>
      <diagonal style="thin">
        <color indexed="64"/>
      </diagonal>
    </border>
    <border>
      <left style="medium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rgb="FFFF0000"/>
      </right>
      <top style="thin">
        <color rgb="FFC00000"/>
      </top>
      <bottom style="thin">
        <color rgb="FFC00000"/>
      </bottom>
      <diagonal/>
    </border>
    <border>
      <left style="medium">
        <color rgb="FFFF0000"/>
      </left>
      <right/>
      <top style="thin">
        <color rgb="FFC00000"/>
      </top>
      <bottom style="medium">
        <color rgb="FFFF0000"/>
      </bottom>
      <diagonal/>
    </border>
    <border>
      <left/>
      <right/>
      <top style="thin">
        <color rgb="FFC0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C00000"/>
      </top>
      <bottom style="medium">
        <color rgb="FFFF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medium">
        <color rgb="FFFF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 diagonalUp="1" diagonalDown="1">
      <left style="medium">
        <color rgb="FFC00000"/>
      </left>
      <right/>
      <top style="thin">
        <color rgb="FFC00000"/>
      </top>
      <bottom style="thin">
        <color rgb="FFC00000"/>
      </bottom>
      <diagonal style="thin">
        <color indexed="64"/>
      </diagonal>
    </border>
    <border>
      <left style="medium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theme="5" tint="-0.249977111117893"/>
      </left>
      <right style="thin">
        <color rgb="FFC00000"/>
      </right>
      <top style="medium">
        <color theme="5" tint="-0.249977111117893"/>
      </top>
      <bottom/>
      <diagonal/>
    </border>
    <border>
      <left style="thin">
        <color rgb="FFC00000"/>
      </left>
      <right/>
      <top style="medium">
        <color theme="5" tint="-0.249977111117893"/>
      </top>
      <bottom style="thin">
        <color rgb="FFC00000"/>
      </bottom>
      <diagonal/>
    </border>
    <border diagonalUp="1" diagonalDown="1">
      <left style="medium">
        <color rgb="FFC00000"/>
      </left>
      <right/>
      <top style="medium">
        <color theme="5" tint="-0.249977111117893"/>
      </top>
      <bottom style="thin">
        <color rgb="FFC00000"/>
      </bottom>
      <diagonal style="thin">
        <color indexed="64"/>
      </diagonal>
    </border>
    <border>
      <left style="thin">
        <color theme="5" tint="-0.249977111117893"/>
      </left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rgb="FFC00000"/>
      </right>
      <top/>
      <bottom/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thin">
        <color rgb="FFC00000"/>
      </right>
      <top/>
      <bottom style="medium">
        <color theme="5" tint="-0.249977111117893"/>
      </bottom>
      <diagonal/>
    </border>
    <border>
      <left style="thin">
        <color rgb="FFC00000"/>
      </left>
      <right/>
      <top style="thin">
        <color rgb="FFC00000"/>
      </top>
      <bottom style="medium">
        <color theme="5" tint="-0.249977111117893"/>
      </bottom>
      <diagonal/>
    </border>
    <border diagonalUp="1" diagonalDown="1">
      <left style="medium">
        <color rgb="FFC00000"/>
      </left>
      <right/>
      <top style="thin">
        <color rgb="FFC00000"/>
      </top>
      <bottom style="medium">
        <color theme="5" tint="-0.249977111117893"/>
      </bottom>
      <diagonal style="thin">
        <color indexed="64"/>
      </diagonal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 diagonalUp="1" diagonalDown="1">
      <left style="thin">
        <color rgb="FFC00000"/>
      </left>
      <right style="medium">
        <color theme="5" tint="-0.249977111117893"/>
      </right>
      <top/>
      <bottom style="thin">
        <color rgb="FFC00000"/>
      </bottom>
      <diagonal style="thin">
        <color indexed="64"/>
      </diagonal>
    </border>
    <border diagonalUp="1" diagonalDown="1">
      <left style="thin">
        <color rgb="FFC00000"/>
      </left>
      <right style="medium">
        <color theme="5" tint="-0.249977111117893"/>
      </right>
      <top style="thin">
        <color rgb="FFC00000"/>
      </top>
      <bottom style="thin">
        <color rgb="FFC00000"/>
      </bottom>
      <diagonal style="thin">
        <color indexed="64"/>
      </diagonal>
    </border>
    <border diagonalUp="1" diagonalDown="1">
      <left/>
      <right style="thin">
        <color rgb="FFC00000"/>
      </right>
      <top style="thin">
        <color rgb="FFC00000"/>
      </top>
      <bottom style="medium">
        <color theme="5" tint="-0.249977111117893"/>
      </bottom>
      <diagonal style="thin">
        <color indexed="64"/>
      </diagonal>
    </border>
    <border diagonalUp="1" diagonalDown="1">
      <left style="thin">
        <color rgb="FFC00000"/>
      </left>
      <right style="thin">
        <color rgb="FFC00000"/>
      </right>
      <top style="thin">
        <color rgb="FFC00000"/>
      </top>
      <bottom style="medium">
        <color theme="5" tint="-0.249977111117893"/>
      </bottom>
      <diagonal style="thin">
        <color indexed="64"/>
      </diagonal>
    </border>
    <border diagonalUp="1" diagonalDown="1">
      <left style="thin">
        <color rgb="FFC00000"/>
      </left>
      <right style="medium">
        <color theme="5" tint="-0.249977111117893"/>
      </right>
      <top style="thin">
        <color rgb="FFC00000"/>
      </top>
      <bottom style="medium">
        <color theme="5" tint="-0.249977111117893"/>
      </bottom>
      <diagonal style="thin">
        <color indexed="64"/>
      </diagonal>
    </border>
    <border>
      <left/>
      <right style="thin">
        <color theme="5" tint="-0.249977111117893"/>
      </right>
      <top style="medium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rgb="FFC00000"/>
      </left>
      <right/>
      <top style="thin">
        <color rgb="FFC00000"/>
      </top>
      <bottom/>
      <diagonal/>
    </border>
    <border>
      <left style="thin">
        <color rgb="FFC00000"/>
      </left>
      <right style="medium">
        <color theme="5" tint="-0.249977111117893"/>
      </right>
      <top style="medium">
        <color theme="5" tint="-0.249977111117893"/>
      </top>
      <bottom style="thin">
        <color rgb="FFC00000"/>
      </bottom>
      <diagonal/>
    </border>
    <border>
      <left style="thin">
        <color rgb="FFC00000"/>
      </left>
      <right style="medium">
        <color theme="5" tint="-0.249977111117893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5" tint="-0.249977111117893"/>
      </right>
      <top style="thin">
        <color rgb="FFC00000"/>
      </top>
      <bottom/>
      <diagonal/>
    </border>
    <border>
      <left style="thin">
        <color rgb="FFC00000"/>
      </left>
      <right style="medium">
        <color theme="5" tint="-0.249977111117893"/>
      </right>
      <top style="thin">
        <color rgb="FFC00000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theme="5" tint="-0.249977111117893"/>
      </right>
      <top style="thin">
        <color rgb="FFC00000"/>
      </top>
      <bottom style="medium">
        <color rgb="FFC00000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rgb="FF7030A0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rgb="FF7030A0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306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10" xfId="0" applyBorder="1"/>
    <xf numFmtId="0" fontId="0" fillId="0" borderId="0" xfId="0" applyBorder="1"/>
    <xf numFmtId="0" fontId="20" fillId="0" borderId="0" xfId="0" applyFont="1"/>
    <xf numFmtId="164" fontId="24" fillId="0" borderId="0" xfId="0" applyNumberFormat="1" applyFont="1"/>
    <xf numFmtId="164" fontId="10" fillId="12" borderId="11" xfId="15" applyNumberFormat="1" applyFont="1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16" fillId="12" borderId="12" xfId="15" applyFont="1" applyFill="1" applyBorder="1" applyAlignment="1">
      <alignment vertical="center"/>
    </xf>
    <xf numFmtId="0" fontId="10" fillId="12" borderId="11" xfId="15" applyFont="1" applyFill="1" applyBorder="1" applyAlignment="1">
      <alignment horizontal="center"/>
    </xf>
    <xf numFmtId="0" fontId="16" fillId="12" borderId="13" xfId="15" applyFont="1" applyFill="1" applyBorder="1" applyAlignment="1">
      <alignment vertical="center"/>
    </xf>
    <xf numFmtId="0" fontId="0" fillId="12" borderId="15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10" fillId="12" borderId="20" xfId="15" applyFont="1" applyFill="1" applyBorder="1" applyAlignment="1">
      <alignment horizontal="center"/>
    </xf>
    <xf numFmtId="164" fontId="10" fillId="12" borderId="15" xfId="15" applyNumberFormat="1" applyFont="1" applyFill="1" applyBorder="1" applyAlignment="1">
      <alignment horizontal="center"/>
    </xf>
    <xf numFmtId="164" fontId="10" fillId="12" borderId="20" xfId="15" applyNumberFormat="1" applyFont="1" applyFill="1" applyBorder="1" applyAlignment="1">
      <alignment horizontal="center"/>
    </xf>
    <xf numFmtId="164" fontId="10" fillId="12" borderId="18" xfId="15" applyNumberFormat="1" applyFont="1" applyFill="1" applyBorder="1" applyAlignment="1">
      <alignment horizontal="center"/>
    </xf>
    <xf numFmtId="0" fontId="10" fillId="0" borderId="0" xfId="0" applyFont="1" applyBorder="1"/>
    <xf numFmtId="0" fontId="19" fillId="12" borderId="11" xfId="0" applyFont="1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10" fillId="12" borderId="18" xfId="15" applyFont="1" applyFill="1" applyBorder="1" applyAlignment="1">
      <alignment horizontal="center"/>
    </xf>
    <xf numFmtId="0" fontId="24" fillId="0" borderId="0" xfId="0" applyFont="1"/>
    <xf numFmtId="0" fontId="10" fillId="12" borderId="24" xfId="15" applyFont="1" applyFill="1" applyBorder="1" applyAlignment="1">
      <alignment horizontal="center"/>
    </xf>
    <xf numFmtId="0" fontId="16" fillId="12" borderId="28" xfId="15" applyFont="1" applyFill="1" applyBorder="1" applyAlignment="1">
      <alignment vertical="center"/>
    </xf>
    <xf numFmtId="0" fontId="16" fillId="12" borderId="29" xfId="15" applyFont="1" applyFill="1" applyBorder="1" applyAlignment="1">
      <alignment vertical="center"/>
    </xf>
    <xf numFmtId="0" fontId="16" fillId="12" borderId="30" xfId="15" applyFont="1" applyFill="1" applyBorder="1" applyAlignment="1">
      <alignment vertical="center"/>
    </xf>
    <xf numFmtId="0" fontId="10" fillId="12" borderId="17" xfId="15" applyFont="1" applyFill="1" applyBorder="1" applyAlignment="1">
      <alignment horizontal="center"/>
    </xf>
    <xf numFmtId="0" fontId="20" fillId="12" borderId="31" xfId="15" applyFont="1" applyFill="1" applyBorder="1" applyAlignment="1">
      <alignment horizontal="center" vertical="center" wrapText="1"/>
    </xf>
    <xf numFmtId="0" fontId="20" fillId="12" borderId="22" xfId="15" applyFont="1" applyFill="1" applyBorder="1" applyAlignment="1">
      <alignment horizontal="center" vertical="center" wrapText="1"/>
    </xf>
    <xf numFmtId="0" fontId="16" fillId="12" borderId="38" xfId="15" applyFont="1" applyFill="1" applyBorder="1" applyAlignment="1">
      <alignment horizontal="center"/>
    </xf>
    <xf numFmtId="164" fontId="10" fillId="12" borderId="17" xfId="15" applyNumberFormat="1" applyFont="1" applyFill="1" applyBorder="1" applyAlignment="1">
      <alignment horizontal="center"/>
    </xf>
    <xf numFmtId="164" fontId="10" fillId="12" borderId="19" xfId="15" applyNumberFormat="1" applyFont="1" applyFill="1" applyBorder="1" applyAlignment="1">
      <alignment horizontal="center"/>
    </xf>
    <xf numFmtId="164" fontId="10" fillId="12" borderId="27" xfId="15" applyNumberFormat="1" applyFont="1" applyFill="1" applyBorder="1" applyAlignment="1">
      <alignment horizontal="center"/>
    </xf>
    <xf numFmtId="0" fontId="21" fillId="12" borderId="16" xfId="0" applyFont="1" applyFill="1" applyBorder="1" applyAlignment="1">
      <alignment horizontal="center"/>
    </xf>
    <xf numFmtId="0" fontId="21" fillId="12" borderId="18" xfId="0" applyFont="1" applyFill="1" applyBorder="1" applyAlignment="1">
      <alignment horizontal="center"/>
    </xf>
    <xf numFmtId="0" fontId="21" fillId="12" borderId="21" xfId="0" applyFont="1" applyFill="1" applyBorder="1" applyAlignment="1">
      <alignment horizontal="center"/>
    </xf>
    <xf numFmtId="0" fontId="16" fillId="12" borderId="16" xfId="15" applyFont="1" applyFill="1" applyBorder="1" applyAlignment="1">
      <alignment horizontal="center"/>
    </xf>
    <xf numFmtId="0" fontId="16" fillId="12" borderId="18" xfId="15" applyFont="1" applyFill="1" applyBorder="1" applyAlignment="1">
      <alignment horizontal="center"/>
    </xf>
    <xf numFmtId="0" fontId="16" fillId="12" borderId="21" xfId="15" applyFont="1" applyFill="1" applyBorder="1" applyAlignment="1">
      <alignment horizontal="center"/>
    </xf>
    <xf numFmtId="0" fontId="21" fillId="12" borderId="23" xfId="0" applyFont="1" applyFill="1" applyBorder="1" applyAlignment="1">
      <alignment horizontal="center"/>
    </xf>
    <xf numFmtId="0" fontId="16" fillId="12" borderId="23" xfId="15" applyFont="1" applyFill="1" applyBorder="1" applyAlignment="1">
      <alignment horizontal="center"/>
    </xf>
    <xf numFmtId="0" fontId="21" fillId="12" borderId="40" xfId="0" applyFont="1" applyFill="1" applyBorder="1" applyAlignment="1">
      <alignment horizontal="center"/>
    </xf>
    <xf numFmtId="0" fontId="20" fillId="18" borderId="33" xfId="15" applyFont="1" applyFill="1" applyBorder="1" applyAlignment="1">
      <alignment horizontal="center" vertical="center" wrapText="1"/>
    </xf>
    <xf numFmtId="0" fontId="20" fillId="18" borderId="32" xfId="15" applyFont="1" applyFill="1" applyBorder="1" applyAlignment="1">
      <alignment horizontal="center" vertical="center" wrapText="1"/>
    </xf>
    <xf numFmtId="0" fontId="21" fillId="12" borderId="39" xfId="0" applyFont="1" applyFill="1" applyBorder="1" applyAlignment="1">
      <alignment horizontal="center"/>
    </xf>
    <xf numFmtId="0" fontId="20" fillId="13" borderId="14" xfId="15" applyFont="1" applyFill="1" applyBorder="1" applyAlignment="1">
      <alignment horizontal="center" wrapText="1"/>
    </xf>
    <xf numFmtId="0" fontId="20" fillId="13" borderId="15" xfId="15" applyFont="1" applyFill="1" applyBorder="1" applyAlignment="1">
      <alignment horizontal="center" wrapText="1"/>
    </xf>
    <xf numFmtId="0" fontId="20" fillId="13" borderId="16" xfId="15" applyFont="1" applyFill="1" applyBorder="1" applyAlignment="1">
      <alignment horizontal="center" wrapText="1"/>
    </xf>
    <xf numFmtId="0" fontId="16" fillId="12" borderId="17" xfId="15" applyFont="1" applyFill="1" applyBorder="1" applyAlignment="1">
      <alignment horizontal="center"/>
    </xf>
    <xf numFmtId="44" fontId="0" fillId="12" borderId="11" xfId="23" applyFont="1" applyFill="1" applyBorder="1"/>
    <xf numFmtId="44" fontId="0" fillId="12" borderId="18" xfId="23" applyFont="1" applyFill="1" applyBorder="1"/>
    <xf numFmtId="0" fontId="21" fillId="12" borderId="58" xfId="0" applyFont="1" applyFill="1" applyBorder="1" applyAlignment="1">
      <alignment horizontal="right"/>
    </xf>
    <xf numFmtId="0" fontId="20" fillId="13" borderId="69" xfId="15" applyFont="1" applyFill="1" applyBorder="1" applyAlignment="1">
      <alignment horizontal="center" wrapText="1"/>
    </xf>
    <xf numFmtId="0" fontId="20" fillId="13" borderId="66" xfId="15" applyFont="1" applyFill="1" applyBorder="1" applyAlignment="1">
      <alignment horizontal="center" wrapText="1"/>
    </xf>
    <xf numFmtId="0" fontId="20" fillId="13" borderId="67" xfId="15" applyFont="1" applyFill="1" applyBorder="1" applyAlignment="1">
      <alignment horizontal="center" wrapText="1"/>
    </xf>
    <xf numFmtId="0" fontId="16" fillId="12" borderId="70" xfId="15" applyFont="1" applyFill="1" applyBorder="1" applyAlignment="1">
      <alignment horizontal="center"/>
    </xf>
    <xf numFmtId="44" fontId="0" fillId="12" borderId="68" xfId="23" applyFont="1" applyFill="1" applyBorder="1"/>
    <xf numFmtId="44" fontId="0" fillId="12" borderId="71" xfId="23" applyFont="1" applyFill="1" applyBorder="1"/>
    <xf numFmtId="0" fontId="21" fillId="12" borderId="61" xfId="0" applyFont="1" applyFill="1" applyBorder="1" applyAlignment="1">
      <alignment horizontal="right"/>
    </xf>
    <xf numFmtId="44" fontId="0" fillId="12" borderId="59" xfId="0" applyNumberFormat="1" applyFill="1" applyBorder="1"/>
    <xf numFmtId="44" fontId="0" fillId="12" borderId="60" xfId="0" applyNumberFormat="1" applyFill="1" applyBorder="1"/>
    <xf numFmtId="44" fontId="0" fillId="0" borderId="62" xfId="0" applyNumberFormat="1" applyBorder="1"/>
    <xf numFmtId="44" fontId="0" fillId="0" borderId="0" xfId="0" applyNumberFormat="1"/>
    <xf numFmtId="0" fontId="27" fillId="12" borderId="0" xfId="0" applyFont="1" applyFill="1" applyBorder="1" applyAlignment="1">
      <alignment horizontal="center" vertical="center"/>
    </xf>
    <xf numFmtId="0" fontId="21" fillId="15" borderId="72" xfId="0" applyFont="1" applyFill="1" applyBorder="1" applyAlignment="1">
      <alignment vertical="center"/>
    </xf>
    <xf numFmtId="44" fontId="21" fillId="15" borderId="73" xfId="0" applyNumberFormat="1" applyFont="1" applyFill="1" applyBorder="1" applyAlignment="1">
      <alignment horizontal="center" vertical="center"/>
    </xf>
    <xf numFmtId="0" fontId="10" fillId="22" borderId="17" xfId="15" applyFont="1" applyFill="1" applyBorder="1" applyAlignment="1">
      <alignment horizontal="center"/>
    </xf>
    <xf numFmtId="0" fontId="19" fillId="0" borderId="0" xfId="0" applyFont="1"/>
    <xf numFmtId="0" fontId="0" fillId="22" borderId="11" xfId="0" applyFill="1" applyBorder="1"/>
    <xf numFmtId="0" fontId="0" fillId="21" borderId="11" xfId="0" applyFill="1" applyBorder="1"/>
    <xf numFmtId="0" fontId="0" fillId="20" borderId="11" xfId="0" applyFill="1" applyBorder="1"/>
    <xf numFmtId="0" fontId="16" fillId="17" borderId="12" xfId="15" applyFont="1" applyFill="1" applyBorder="1" applyAlignment="1">
      <alignment vertical="center"/>
    </xf>
    <xf numFmtId="0" fontId="16" fillId="17" borderId="42" xfId="15" applyFont="1" applyFill="1" applyBorder="1" applyAlignment="1">
      <alignment horizontal="center"/>
    </xf>
    <xf numFmtId="0" fontId="19" fillId="17" borderId="35" xfId="0" applyFont="1" applyFill="1" applyBorder="1" applyAlignment="1">
      <alignment horizontal="center"/>
    </xf>
    <xf numFmtId="164" fontId="10" fillId="12" borderId="74" xfId="15" applyNumberFormat="1" applyFont="1" applyFill="1" applyBorder="1" applyAlignment="1">
      <alignment horizontal="center"/>
    </xf>
    <xf numFmtId="0" fontId="16" fillId="12" borderId="76" xfId="15" applyFont="1" applyFill="1" applyBorder="1" applyAlignment="1">
      <alignment vertical="center"/>
    </xf>
    <xf numFmtId="0" fontId="16" fillId="17" borderId="23" xfId="15" applyFont="1" applyFill="1" applyBorder="1" applyAlignment="1">
      <alignment horizontal="center"/>
    </xf>
    <xf numFmtId="164" fontId="10" fillId="12" borderId="35" xfId="15" applyNumberFormat="1" applyFont="1" applyFill="1" applyBorder="1" applyAlignment="1" applyProtection="1">
      <alignment horizontal="center"/>
      <protection locked="0"/>
    </xf>
    <xf numFmtId="0" fontId="33" fillId="0" borderId="0" xfId="0" applyFont="1"/>
    <xf numFmtId="0" fontId="33" fillId="18" borderId="83" xfId="0" applyFont="1" applyFill="1" applyBorder="1"/>
    <xf numFmtId="0" fontId="33" fillId="0" borderId="0" xfId="0" applyFont="1" applyAlignment="1">
      <alignment horizontal="center"/>
    </xf>
    <xf numFmtId="0" fontId="34" fillId="0" borderId="79" xfId="0" applyFont="1" applyBorder="1" applyAlignment="1">
      <alignment horizontal="center" vertical="center" wrapText="1"/>
    </xf>
    <xf numFmtId="0" fontId="34" fillId="0" borderId="80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 wrapText="1"/>
    </xf>
    <xf numFmtId="0" fontId="33" fillId="12" borderId="84" xfId="0" applyFont="1" applyFill="1" applyBorder="1" applyAlignment="1">
      <alignment horizontal="center"/>
    </xf>
    <xf numFmtId="0" fontId="33" fillId="12" borderId="85" xfId="0" applyFont="1" applyFill="1" applyBorder="1" applyAlignment="1">
      <alignment horizontal="center"/>
    </xf>
    <xf numFmtId="1" fontId="36" fillId="12" borderId="85" xfId="0" quotePrefix="1" applyNumberFormat="1" applyFont="1" applyFill="1" applyBorder="1" applyAlignment="1">
      <alignment horizontal="center"/>
    </xf>
    <xf numFmtId="0" fontId="33" fillId="12" borderId="87" xfId="0" applyFont="1" applyFill="1" applyBorder="1" applyAlignment="1">
      <alignment horizontal="center"/>
    </xf>
    <xf numFmtId="0" fontId="33" fillId="0" borderId="84" xfId="0" applyFont="1" applyBorder="1" applyAlignment="1">
      <alignment horizontal="center"/>
    </xf>
    <xf numFmtId="0" fontId="33" fillId="0" borderId="85" xfId="0" applyFont="1" applyBorder="1" applyAlignment="1">
      <alignment horizontal="center"/>
    </xf>
    <xf numFmtId="0" fontId="36" fillId="12" borderId="85" xfId="0" quotePrefix="1" applyNumberFormat="1" applyFont="1" applyFill="1" applyBorder="1" applyAlignment="1">
      <alignment horizontal="center"/>
    </xf>
    <xf numFmtId="0" fontId="36" fillId="0" borderId="85" xfId="0" quotePrefix="1" applyNumberFormat="1" applyFont="1" applyFill="1" applyBorder="1" applyAlignment="1">
      <alignment horizontal="center"/>
    </xf>
    <xf numFmtId="0" fontId="33" fillId="0" borderId="85" xfId="0" applyFont="1" applyFill="1" applyBorder="1" applyAlignment="1">
      <alignment horizontal="center"/>
    </xf>
    <xf numFmtId="0" fontId="33" fillId="0" borderId="88" xfId="0" applyFont="1" applyFill="1" applyBorder="1" applyAlignment="1">
      <alignment horizontal="center"/>
    </xf>
    <xf numFmtId="0" fontId="33" fillId="0" borderId="89" xfId="0" applyFont="1" applyBorder="1" applyAlignment="1">
      <alignment horizontal="center"/>
    </xf>
    <xf numFmtId="0" fontId="33" fillId="0" borderId="89" xfId="0" applyFont="1" applyFill="1" applyBorder="1" applyAlignment="1">
      <alignment horizontal="center"/>
    </xf>
    <xf numFmtId="0" fontId="36" fillId="0" borderId="89" xfId="0" quotePrefix="1" applyNumberFormat="1" applyFont="1" applyFill="1" applyBorder="1" applyAlignment="1">
      <alignment horizontal="center"/>
    </xf>
    <xf numFmtId="0" fontId="33" fillId="0" borderId="91" xfId="0" applyFont="1" applyFill="1" applyBorder="1" applyAlignment="1">
      <alignment horizontal="center"/>
    </xf>
    <xf numFmtId="0" fontId="33" fillId="0" borderId="92" xfId="0" applyFont="1" applyFill="1" applyBorder="1" applyAlignment="1">
      <alignment horizontal="center"/>
    </xf>
    <xf numFmtId="0" fontId="33" fillId="0" borderId="92" xfId="0" applyFont="1" applyBorder="1" applyAlignment="1">
      <alignment horizontal="center"/>
    </xf>
    <xf numFmtId="0" fontId="36" fillId="0" borderId="92" xfId="0" quotePrefix="1" applyNumberFormat="1" applyFont="1" applyFill="1" applyBorder="1" applyAlignment="1">
      <alignment horizontal="center"/>
    </xf>
    <xf numFmtId="0" fontId="33" fillId="0" borderId="91" xfId="0" applyFont="1" applyBorder="1" applyAlignment="1">
      <alignment horizontal="center"/>
    </xf>
    <xf numFmtId="0" fontId="33" fillId="12" borderId="88" xfId="0" applyFont="1" applyFill="1" applyBorder="1" applyAlignment="1">
      <alignment horizontal="center"/>
    </xf>
    <xf numFmtId="0" fontId="33" fillId="12" borderId="89" xfId="0" applyFont="1" applyFill="1" applyBorder="1" applyAlignment="1">
      <alignment horizontal="center"/>
    </xf>
    <xf numFmtId="1" fontId="36" fillId="12" borderId="89" xfId="0" quotePrefix="1" applyNumberFormat="1" applyFont="1" applyFill="1" applyBorder="1" applyAlignment="1">
      <alignment horizontal="center"/>
    </xf>
    <xf numFmtId="0" fontId="36" fillId="12" borderId="92" xfId="0" applyFont="1" applyFill="1" applyBorder="1" applyAlignment="1">
      <alignment horizontal="center"/>
    </xf>
    <xf numFmtId="0" fontId="33" fillId="18" borderId="95" xfId="0" applyFont="1" applyFill="1" applyBorder="1"/>
    <xf numFmtId="0" fontId="33" fillId="12" borderId="90" xfId="0" applyFont="1" applyFill="1" applyBorder="1"/>
    <xf numFmtId="0" fontId="33" fillId="12" borderId="86" xfId="0" applyFont="1" applyFill="1" applyBorder="1"/>
    <xf numFmtId="0" fontId="33" fillId="0" borderId="90" xfId="0" applyFont="1" applyBorder="1"/>
    <xf numFmtId="0" fontId="33" fillId="0" borderId="86" xfId="0" applyFont="1" applyBorder="1"/>
    <xf numFmtId="0" fontId="33" fillId="0" borderId="97" xfId="0" applyFont="1" applyBorder="1"/>
    <xf numFmtId="0" fontId="33" fillId="12" borderId="86" xfId="0" applyFont="1" applyFill="1" applyBorder="1" applyAlignment="1">
      <alignment wrapText="1"/>
    </xf>
    <xf numFmtId="0" fontId="26" fillId="0" borderId="44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1" fontId="36" fillId="12" borderId="87" xfId="0" quotePrefix="1" applyNumberFormat="1" applyFont="1" applyFill="1" applyBorder="1" applyAlignment="1">
      <alignment horizontal="center"/>
    </xf>
    <xf numFmtId="0" fontId="33" fillId="12" borderId="84" xfId="0" applyFont="1" applyFill="1" applyBorder="1" applyAlignment="1">
      <alignment horizontal="left"/>
    </xf>
    <xf numFmtId="0" fontId="16" fillId="17" borderId="13" xfId="15" applyFont="1" applyFill="1" applyBorder="1" applyAlignment="1">
      <alignment vertical="center"/>
    </xf>
    <xf numFmtId="0" fontId="20" fillId="19" borderId="33" xfId="15" applyFont="1" applyFill="1" applyBorder="1" applyAlignment="1">
      <alignment horizontal="center" vertical="center" wrapText="1"/>
    </xf>
    <xf numFmtId="0" fontId="20" fillId="19" borderId="32" xfId="15" applyFont="1" applyFill="1" applyBorder="1" applyAlignment="1">
      <alignment horizontal="center" vertical="center" wrapText="1"/>
    </xf>
    <xf numFmtId="0" fontId="20" fillId="12" borderId="35" xfId="15" applyFont="1" applyFill="1" applyBorder="1" applyAlignment="1">
      <alignment horizontal="center" vertical="center" wrapText="1"/>
    </xf>
    <xf numFmtId="0" fontId="20" fillId="18" borderId="107" xfId="15" applyFont="1" applyFill="1" applyBorder="1" applyAlignment="1">
      <alignment horizontal="center" wrapText="1"/>
    </xf>
    <xf numFmtId="0" fontId="20" fillId="18" borderId="108" xfId="15" applyFont="1" applyFill="1" applyBorder="1" applyAlignment="1">
      <alignment horizontal="center" wrapText="1"/>
    </xf>
    <xf numFmtId="0" fontId="21" fillId="12" borderId="78" xfId="0" applyFont="1" applyFill="1" applyBorder="1" applyAlignment="1">
      <alignment horizontal="center"/>
    </xf>
    <xf numFmtId="0" fontId="0" fillId="12" borderId="74" xfId="0" applyFill="1" applyBorder="1" applyAlignment="1">
      <alignment horizontal="center"/>
    </xf>
    <xf numFmtId="0" fontId="0" fillId="12" borderId="98" xfId="0" applyFill="1" applyBorder="1" applyAlignment="1">
      <alignment horizontal="center"/>
    </xf>
    <xf numFmtId="0" fontId="16" fillId="12" borderId="113" xfId="15" applyFont="1" applyFill="1" applyBorder="1" applyAlignment="1">
      <alignment vertical="center"/>
    </xf>
    <xf numFmtId="0" fontId="16" fillId="12" borderId="78" xfId="15" applyFont="1" applyFill="1" applyBorder="1" applyAlignment="1">
      <alignment horizontal="center"/>
    </xf>
    <xf numFmtId="0" fontId="10" fillId="12" borderId="74" xfId="15" applyFont="1" applyFill="1" applyBorder="1" applyAlignment="1">
      <alignment horizontal="center"/>
    </xf>
    <xf numFmtId="1" fontId="0" fillId="12" borderId="11" xfId="0" applyNumberFormat="1" applyFill="1" applyBorder="1" applyAlignment="1">
      <alignment horizontal="center"/>
    </xf>
    <xf numFmtId="1" fontId="19" fillId="12" borderId="11" xfId="0" applyNumberFormat="1" applyFont="1" applyFill="1" applyBorder="1" applyAlignment="1">
      <alignment horizontal="center"/>
    </xf>
    <xf numFmtId="0" fontId="10" fillId="12" borderId="27" xfId="15" applyFont="1" applyFill="1" applyBorder="1" applyAlignment="1">
      <alignment horizontal="center"/>
    </xf>
    <xf numFmtId="0" fontId="20" fillId="12" borderId="34" xfId="15" applyFont="1" applyFill="1" applyBorder="1" applyAlignment="1">
      <alignment horizontal="center" vertical="center" wrapText="1"/>
    </xf>
    <xf numFmtId="0" fontId="10" fillId="12" borderId="98" xfId="15" applyFont="1" applyFill="1" applyBorder="1" applyAlignment="1">
      <alignment horizontal="center"/>
    </xf>
    <xf numFmtId="0" fontId="21" fillId="12" borderId="117" xfId="0" applyFont="1" applyFill="1" applyBorder="1" applyAlignment="1">
      <alignment horizontal="center"/>
    </xf>
    <xf numFmtId="0" fontId="21" fillId="12" borderId="112" xfId="0" applyFont="1" applyFill="1" applyBorder="1" applyAlignment="1">
      <alignment horizontal="center"/>
    </xf>
    <xf numFmtId="0" fontId="21" fillId="12" borderId="118" xfId="0" applyFont="1" applyFill="1" applyBorder="1" applyAlignment="1">
      <alignment horizontal="center"/>
    </xf>
    <xf numFmtId="0" fontId="21" fillId="12" borderId="119" xfId="0" applyFont="1" applyFill="1" applyBorder="1" applyAlignment="1">
      <alignment horizontal="center"/>
    </xf>
    <xf numFmtId="0" fontId="21" fillId="12" borderId="98" xfId="0" applyFont="1" applyFill="1" applyBorder="1" applyAlignment="1">
      <alignment horizontal="center"/>
    </xf>
    <xf numFmtId="0" fontId="16" fillId="12" borderId="98" xfId="15" applyFont="1" applyFill="1" applyBorder="1" applyAlignment="1">
      <alignment horizontal="center"/>
    </xf>
    <xf numFmtId="0" fontId="20" fillId="18" borderId="34" xfId="15" applyFont="1" applyFill="1" applyBorder="1" applyAlignment="1">
      <alignment horizontal="center" vertical="center" wrapText="1"/>
    </xf>
    <xf numFmtId="1" fontId="19" fillId="12" borderId="18" xfId="0" applyNumberFormat="1" applyFont="1" applyFill="1" applyBorder="1" applyAlignment="1">
      <alignment horizontal="center"/>
    </xf>
    <xf numFmtId="164" fontId="10" fillId="12" borderId="78" xfId="15" applyNumberFormat="1" applyFont="1" applyFill="1" applyBorder="1" applyAlignment="1">
      <alignment horizontal="center"/>
    </xf>
    <xf numFmtId="164" fontId="10" fillId="12" borderId="23" xfId="15" applyNumberFormat="1" applyFont="1" applyFill="1" applyBorder="1" applyAlignment="1">
      <alignment horizontal="center"/>
    </xf>
    <xf numFmtId="0" fontId="16" fillId="12" borderId="128" xfId="15" applyFont="1" applyFill="1" applyBorder="1" applyAlignment="1">
      <alignment vertical="center"/>
    </xf>
    <xf numFmtId="0" fontId="16" fillId="12" borderId="129" xfId="15" applyFont="1" applyFill="1" applyBorder="1" applyAlignment="1">
      <alignment vertical="center"/>
    </xf>
    <xf numFmtId="164" fontId="10" fillId="12" borderId="14" xfId="15" applyNumberFormat="1" applyFont="1" applyFill="1" applyBorder="1" applyAlignment="1">
      <alignment horizontal="center"/>
    </xf>
    <xf numFmtId="0" fontId="16" fillId="12" borderId="130" xfId="15" applyFont="1" applyFill="1" applyBorder="1" applyAlignment="1">
      <alignment vertical="center"/>
    </xf>
    <xf numFmtId="0" fontId="16" fillId="12" borderId="131" xfId="15" applyFont="1" applyFill="1" applyBorder="1" applyAlignment="1">
      <alignment vertical="center"/>
    </xf>
    <xf numFmtId="0" fontId="16" fillId="12" borderId="132" xfId="15" applyFont="1" applyFill="1" applyBorder="1" applyAlignment="1">
      <alignment vertical="center"/>
    </xf>
    <xf numFmtId="0" fontId="16" fillId="12" borderId="133" xfId="15" applyFont="1" applyFill="1" applyBorder="1" applyAlignment="1">
      <alignment vertical="center"/>
    </xf>
    <xf numFmtId="164" fontId="10" fillId="12" borderId="16" xfId="15" applyNumberFormat="1" applyFont="1" applyFill="1" applyBorder="1" applyAlignment="1">
      <alignment horizontal="center"/>
    </xf>
    <xf numFmtId="0" fontId="16" fillId="12" borderId="136" xfId="15" applyFont="1" applyFill="1" applyBorder="1" applyAlignment="1">
      <alignment horizontal="center"/>
    </xf>
    <xf numFmtId="164" fontId="10" fillId="12" borderId="137" xfId="15" applyNumberFormat="1" applyFont="1" applyFill="1" applyBorder="1" applyAlignment="1">
      <alignment horizontal="center"/>
    </xf>
    <xf numFmtId="164" fontId="10" fillId="12" borderId="136" xfId="15" applyNumberFormat="1" applyFont="1" applyFill="1" applyBorder="1" applyAlignment="1">
      <alignment horizontal="center"/>
    </xf>
    <xf numFmtId="0" fontId="16" fillId="12" borderId="138" xfId="15" applyFont="1" applyFill="1" applyBorder="1" applyAlignment="1">
      <alignment vertical="center"/>
    </xf>
    <xf numFmtId="164" fontId="10" fillId="12" borderId="75" xfId="15" applyNumberFormat="1" applyFont="1" applyFill="1" applyBorder="1" applyAlignment="1">
      <alignment horizontal="center"/>
    </xf>
    <xf numFmtId="164" fontId="10" fillId="12" borderId="26" xfId="15" applyNumberFormat="1" applyFont="1" applyFill="1" applyBorder="1" applyAlignment="1">
      <alignment horizontal="center"/>
    </xf>
    <xf numFmtId="0" fontId="16" fillId="12" borderId="139" xfId="15" applyFont="1" applyFill="1" applyBorder="1" applyAlignment="1">
      <alignment vertical="center"/>
    </xf>
    <xf numFmtId="164" fontId="10" fillId="12" borderId="25" xfId="15" applyNumberFormat="1" applyFont="1" applyFill="1" applyBorder="1" applyAlignment="1">
      <alignment horizontal="center"/>
    </xf>
    <xf numFmtId="0" fontId="16" fillId="17" borderId="135" xfId="15" applyFont="1" applyFill="1" applyBorder="1" applyAlignment="1">
      <alignment vertical="center"/>
    </xf>
    <xf numFmtId="0" fontId="0" fillId="17" borderId="11" xfId="0" applyFill="1" applyBorder="1"/>
    <xf numFmtId="0" fontId="19" fillId="0" borderId="0" xfId="0" applyFont="1" applyFill="1" applyBorder="1"/>
    <xf numFmtId="0" fontId="10" fillId="0" borderId="143" xfId="0" applyFont="1" applyBorder="1"/>
    <xf numFmtId="0" fontId="20" fillId="19" borderId="149" xfId="15" applyFont="1" applyFill="1" applyBorder="1" applyAlignment="1">
      <alignment horizontal="center" vertical="center" wrapText="1"/>
    </xf>
    <xf numFmtId="0" fontId="21" fillId="17" borderId="78" xfId="0" applyFont="1" applyFill="1" applyBorder="1" applyAlignment="1">
      <alignment horizontal="center"/>
    </xf>
    <xf numFmtId="0" fontId="21" fillId="17" borderId="23" xfId="0" applyFont="1" applyFill="1" applyBorder="1" applyAlignment="1">
      <alignment horizontal="center"/>
    </xf>
    <xf numFmtId="0" fontId="16" fillId="17" borderId="78" xfId="15" applyFont="1" applyFill="1" applyBorder="1" applyAlignment="1">
      <alignment horizontal="center"/>
    </xf>
    <xf numFmtId="0" fontId="16" fillId="17" borderId="150" xfId="15" applyFont="1" applyFill="1" applyBorder="1" applyAlignment="1">
      <alignment horizontal="center"/>
    </xf>
    <xf numFmtId="0" fontId="16" fillId="12" borderId="26" xfId="15" applyFont="1" applyFill="1" applyBorder="1" applyAlignment="1">
      <alignment horizontal="center"/>
    </xf>
    <xf numFmtId="0" fontId="10" fillId="12" borderId="151" xfId="15" applyFont="1" applyFill="1" applyBorder="1" applyAlignment="1">
      <alignment horizontal="center"/>
    </xf>
    <xf numFmtId="0" fontId="10" fillId="12" borderId="75" xfId="15" applyFont="1" applyFill="1" applyBorder="1" applyAlignment="1">
      <alignment horizontal="center"/>
    </xf>
    <xf numFmtId="0" fontId="10" fillId="12" borderId="26" xfId="15" applyFont="1" applyFill="1" applyBorder="1" applyAlignment="1">
      <alignment horizontal="center"/>
    </xf>
    <xf numFmtId="0" fontId="0" fillId="20" borderId="75" xfId="0" applyFill="1" applyBorder="1" applyAlignment="1">
      <alignment horizontal="center"/>
    </xf>
    <xf numFmtId="0" fontId="10" fillId="12" borderId="134" xfId="15" applyFont="1" applyFill="1" applyBorder="1" applyAlignment="1">
      <alignment horizontal="center"/>
    </xf>
    <xf numFmtId="0" fontId="10" fillId="12" borderId="15" xfId="15" applyFont="1" applyFill="1" applyBorder="1" applyAlignment="1">
      <alignment horizontal="center"/>
    </xf>
    <xf numFmtId="0" fontId="10" fillId="12" borderId="16" xfId="15" applyFont="1" applyFill="1" applyBorder="1" applyAlignment="1">
      <alignment horizontal="center"/>
    </xf>
    <xf numFmtId="0" fontId="10" fillId="12" borderId="19" xfId="15" applyFont="1" applyFill="1" applyBorder="1" applyAlignment="1">
      <alignment horizontal="center"/>
    </xf>
    <xf numFmtId="0" fontId="0" fillId="20" borderId="20" xfId="0" applyFill="1" applyBorder="1" applyAlignment="1">
      <alignment horizontal="center"/>
    </xf>
    <xf numFmtId="0" fontId="21" fillId="0" borderId="0" xfId="0" applyFont="1"/>
    <xf numFmtId="0" fontId="0" fillId="22" borderId="20" xfId="0" applyFill="1" applyBorder="1" applyAlignment="1">
      <alignment horizontal="center"/>
    </xf>
    <xf numFmtId="0" fontId="20" fillId="12" borderId="154" xfId="15" applyFont="1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/>
    </xf>
    <xf numFmtId="0" fontId="16" fillId="17" borderId="156" xfId="15" applyFont="1" applyFill="1" applyBorder="1" applyAlignment="1">
      <alignment vertical="center"/>
    </xf>
    <xf numFmtId="165" fontId="10" fillId="12" borderId="157" xfId="23" applyNumberFormat="1" applyFont="1" applyFill="1" applyBorder="1" applyAlignment="1" applyProtection="1">
      <alignment horizontal="center"/>
      <protection locked="0"/>
    </xf>
    <xf numFmtId="0" fontId="16" fillId="17" borderId="113" xfId="15" applyFont="1" applyFill="1" applyBorder="1" applyAlignment="1">
      <alignment vertical="center"/>
    </xf>
    <xf numFmtId="165" fontId="10" fillId="12" borderId="155" xfId="23" applyNumberFormat="1" applyFont="1" applyFill="1" applyBorder="1" applyAlignment="1" applyProtection="1">
      <alignment horizontal="center"/>
      <protection locked="0"/>
    </xf>
    <xf numFmtId="0" fontId="20" fillId="19" borderId="32" xfId="15" applyFont="1" applyFill="1" applyBorder="1" applyAlignment="1">
      <alignment horizontal="center" wrapText="1"/>
    </xf>
    <xf numFmtId="0" fontId="20" fillId="19" borderId="149" xfId="15" applyFont="1" applyFill="1" applyBorder="1" applyAlignment="1">
      <alignment horizontal="center" wrapText="1"/>
    </xf>
    <xf numFmtId="0" fontId="21" fillId="17" borderId="159" xfId="0" applyFont="1" applyFill="1" applyBorder="1" applyAlignment="1">
      <alignment horizontal="center"/>
    </xf>
    <xf numFmtId="0" fontId="16" fillId="17" borderId="160" xfId="15" applyFont="1" applyFill="1" applyBorder="1" applyAlignment="1">
      <alignment vertical="center"/>
    </xf>
    <xf numFmtId="165" fontId="10" fillId="12" borderId="161" xfId="23" applyNumberFormat="1" applyFont="1" applyFill="1" applyBorder="1" applyAlignment="1" applyProtection="1">
      <alignment horizontal="center"/>
      <protection locked="0"/>
    </xf>
    <xf numFmtId="165" fontId="10" fillId="12" borderId="162" xfId="23" applyNumberFormat="1" applyFont="1" applyFill="1" applyBorder="1" applyAlignment="1" applyProtection="1">
      <alignment horizontal="center"/>
      <protection locked="0"/>
    </xf>
    <xf numFmtId="165" fontId="10" fillId="12" borderId="164" xfId="23" applyNumberFormat="1" applyFont="1" applyFill="1" applyBorder="1" applyAlignment="1" applyProtection="1">
      <alignment horizontal="center"/>
      <protection locked="0"/>
    </xf>
    <xf numFmtId="0" fontId="21" fillId="17" borderId="166" xfId="0" applyFont="1" applyFill="1" applyBorder="1" applyAlignment="1">
      <alignment horizontal="center"/>
    </xf>
    <xf numFmtId="0" fontId="16" fillId="17" borderId="167" xfId="15" applyFont="1" applyFill="1" applyBorder="1" applyAlignment="1">
      <alignment vertical="center"/>
    </xf>
    <xf numFmtId="165" fontId="10" fillId="12" borderId="168" xfId="23" applyNumberFormat="1" applyFont="1" applyFill="1" applyBorder="1" applyAlignment="1" applyProtection="1">
      <alignment horizontal="center"/>
      <protection locked="0"/>
    </xf>
    <xf numFmtId="165" fontId="10" fillId="12" borderId="169" xfId="23" applyNumberFormat="1" applyFont="1" applyFill="1" applyBorder="1" applyAlignment="1" applyProtection="1">
      <alignment horizontal="center"/>
      <protection locked="0"/>
    </xf>
    <xf numFmtId="0" fontId="16" fillId="17" borderId="170" xfId="15" applyFont="1" applyFill="1" applyBorder="1" applyAlignment="1">
      <alignment vertical="center"/>
    </xf>
    <xf numFmtId="0" fontId="16" fillId="17" borderId="171" xfId="15" applyFont="1" applyFill="1" applyBorder="1" applyAlignment="1">
      <alignment vertical="center"/>
    </xf>
    <xf numFmtId="0" fontId="16" fillId="17" borderId="172" xfId="15" applyFont="1" applyFill="1" applyBorder="1" applyAlignment="1">
      <alignment vertical="center"/>
    </xf>
    <xf numFmtId="0" fontId="16" fillId="17" borderId="173" xfId="15" applyFont="1" applyFill="1" applyBorder="1" applyAlignment="1">
      <alignment vertical="center"/>
    </xf>
    <xf numFmtId="0" fontId="16" fillId="17" borderId="174" xfId="15" applyFont="1" applyFill="1" applyBorder="1" applyAlignment="1">
      <alignment vertical="center"/>
    </xf>
    <xf numFmtId="165" fontId="10" fillId="12" borderId="175" xfId="23" applyNumberFormat="1" applyFont="1" applyFill="1" applyBorder="1" applyAlignment="1" applyProtection="1">
      <alignment horizontal="center"/>
      <protection locked="0"/>
    </xf>
    <xf numFmtId="165" fontId="10" fillId="12" borderId="176" xfId="23" applyNumberFormat="1" applyFont="1" applyFill="1" applyBorder="1" applyAlignment="1" applyProtection="1">
      <alignment horizontal="center"/>
      <protection locked="0"/>
    </xf>
    <xf numFmtId="165" fontId="10" fillId="12" borderId="177" xfId="23" applyNumberFormat="1" applyFont="1" applyFill="1" applyBorder="1" applyAlignment="1" applyProtection="1">
      <alignment horizontal="center"/>
      <protection locked="0"/>
    </xf>
    <xf numFmtId="0" fontId="16" fillId="17" borderId="178" xfId="15" applyFont="1" applyFill="1" applyBorder="1" applyAlignment="1">
      <alignment horizontal="center"/>
    </xf>
    <xf numFmtId="0" fontId="16" fillId="17" borderId="179" xfId="15" applyFont="1" applyFill="1" applyBorder="1" applyAlignment="1">
      <alignment horizontal="center"/>
    </xf>
    <xf numFmtId="0" fontId="16" fillId="17" borderId="180" xfId="15" applyFont="1" applyFill="1" applyBorder="1" applyAlignment="1">
      <alignment horizontal="center"/>
    </xf>
    <xf numFmtId="0" fontId="16" fillId="17" borderId="181" xfId="15" applyFont="1" applyFill="1" applyBorder="1" applyAlignment="1">
      <alignment horizontal="center"/>
    </xf>
    <xf numFmtId="165" fontId="10" fillId="12" borderId="182" xfId="23" applyNumberFormat="1" applyFont="1" applyFill="1" applyBorder="1" applyAlignment="1" applyProtection="1">
      <alignment horizontal="center"/>
      <protection locked="0"/>
    </xf>
    <xf numFmtId="165" fontId="10" fillId="12" borderId="183" xfId="23" applyNumberFormat="1" applyFont="1" applyFill="1" applyBorder="1" applyAlignment="1" applyProtection="1">
      <alignment horizontal="center"/>
      <protection locked="0"/>
    </xf>
    <xf numFmtId="165" fontId="10" fillId="12" borderId="184" xfId="23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Border="1" applyAlignment="1">
      <alignment horizontal="center" wrapText="1"/>
    </xf>
    <xf numFmtId="0" fontId="29" fillId="12" borderId="0" xfId="0" applyFont="1" applyFill="1" applyBorder="1" applyAlignment="1">
      <alignment horizontal="center" vertical="center" wrapText="1"/>
    </xf>
    <xf numFmtId="44" fontId="21" fillId="0" borderId="186" xfId="0" applyNumberFormat="1" applyFont="1" applyBorder="1"/>
    <xf numFmtId="44" fontId="0" fillId="12" borderId="185" xfId="0" applyNumberFormat="1" applyFill="1" applyBorder="1"/>
    <xf numFmtId="0" fontId="21" fillId="0" borderId="187" xfId="0" applyFont="1" applyBorder="1"/>
    <xf numFmtId="44" fontId="21" fillId="0" borderId="188" xfId="0" applyNumberFormat="1" applyFont="1" applyBorder="1"/>
    <xf numFmtId="0" fontId="10" fillId="0" borderId="144" xfId="0" applyFont="1" applyBorder="1" applyAlignment="1">
      <alignment wrapText="1"/>
    </xf>
    <xf numFmtId="0" fontId="0" fillId="0" borderId="118" xfId="0" applyBorder="1" applyAlignment="1"/>
    <xf numFmtId="0" fontId="0" fillId="0" borderId="145" xfId="0" applyBorder="1" applyAlignment="1"/>
    <xf numFmtId="0" fontId="10" fillId="0" borderId="146" xfId="0" applyFont="1" applyBorder="1" applyAlignment="1">
      <alignment wrapText="1"/>
    </xf>
    <xf numFmtId="0" fontId="0" fillId="0" borderId="147" xfId="0" applyBorder="1" applyAlignment="1"/>
    <xf numFmtId="0" fontId="0" fillId="0" borderId="148" xfId="0" applyBorder="1" applyAlignment="1"/>
    <xf numFmtId="0" fontId="26" fillId="0" borderId="103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16" fillId="12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1" fillId="17" borderId="158" xfId="0" applyFont="1" applyFill="1" applyBorder="1" applyAlignment="1">
      <alignment horizontal="center" vertical="center"/>
    </xf>
    <xf numFmtId="0" fontId="0" fillId="0" borderId="163" xfId="0" applyBorder="1" applyAlignment="1">
      <alignment horizontal="center" vertical="center"/>
    </xf>
    <xf numFmtId="0" fontId="0" fillId="0" borderId="165" xfId="0" applyBorder="1" applyAlignment="1">
      <alignment horizontal="center" vertical="center"/>
    </xf>
    <xf numFmtId="0" fontId="28" fillId="0" borderId="104" xfId="0" applyFont="1" applyBorder="1" applyAlignment="1">
      <alignment horizontal="left"/>
    </xf>
    <xf numFmtId="0" fontId="28" fillId="0" borderId="105" xfId="0" applyFont="1" applyBorder="1" applyAlignment="1">
      <alignment horizontal="left"/>
    </xf>
    <xf numFmtId="0" fontId="28" fillId="0" borderId="106" xfId="0" applyFont="1" applyBorder="1" applyAlignment="1">
      <alignment horizontal="left"/>
    </xf>
    <xf numFmtId="0" fontId="31" fillId="0" borderId="140" xfId="0" applyFont="1" applyBorder="1" applyAlignment="1">
      <alignment horizontal="left"/>
    </xf>
    <xf numFmtId="0" fontId="31" fillId="0" borderId="141" xfId="0" applyFont="1" applyBorder="1" applyAlignment="1">
      <alignment horizontal="left"/>
    </xf>
    <xf numFmtId="0" fontId="31" fillId="0" borderId="142" xfId="0" applyFont="1" applyBorder="1" applyAlignment="1">
      <alignment horizontal="left"/>
    </xf>
    <xf numFmtId="0" fontId="25" fillId="16" borderId="42" xfId="0" applyFont="1" applyFill="1" applyBorder="1" applyAlignment="1">
      <alignment horizontal="center" vertical="center" wrapText="1"/>
    </xf>
    <xf numFmtId="0" fontId="25" fillId="16" borderId="43" xfId="0" applyFont="1" applyFill="1" applyBorder="1" applyAlignment="1">
      <alignment horizontal="center" vertical="center" wrapText="1"/>
    </xf>
    <xf numFmtId="0" fontId="25" fillId="16" borderId="41" xfId="0" applyFont="1" applyFill="1" applyBorder="1" applyAlignment="1">
      <alignment horizontal="center" vertical="center" wrapText="1"/>
    </xf>
    <xf numFmtId="0" fontId="25" fillId="14" borderId="99" xfId="0" applyFont="1" applyFill="1" applyBorder="1" applyAlignment="1">
      <alignment horizontal="center" vertical="center" wrapText="1"/>
    </xf>
    <xf numFmtId="0" fontId="25" fillId="14" borderId="101" xfId="0" applyFont="1" applyFill="1" applyBorder="1" applyAlignment="1">
      <alignment horizontal="center" vertical="center" wrapText="1"/>
    </xf>
    <xf numFmtId="0" fontId="10" fillId="12" borderId="102" xfId="15" applyFont="1" applyFill="1" applyBorder="1" applyAlignment="1">
      <alignment horizontal="center" vertical="center"/>
    </xf>
    <xf numFmtId="0" fontId="10" fillId="12" borderId="99" xfId="15" applyFont="1" applyFill="1" applyBorder="1" applyAlignment="1">
      <alignment horizontal="center" vertical="center"/>
    </xf>
    <xf numFmtId="0" fontId="0" fillId="21" borderId="109" xfId="0" applyFill="1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7" fillId="12" borderId="16" xfId="15" applyFont="1" applyFill="1" applyBorder="1" applyAlignment="1">
      <alignment horizontal="center" vertical="center" wrapText="1"/>
    </xf>
    <xf numFmtId="0" fontId="17" fillId="12" borderId="21" xfId="15" applyFont="1" applyFill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12" borderId="3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21" fillId="16" borderId="103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1" fillId="14" borderId="152" xfId="0" applyFont="1" applyFill="1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16" fillId="12" borderId="14" xfId="15" applyFont="1" applyFill="1" applyBorder="1" applyAlignment="1">
      <alignment horizontal="center" vertical="center" wrapText="1"/>
    </xf>
    <xf numFmtId="0" fontId="16" fillId="12" borderId="19" xfId="15" applyFont="1" applyFill="1" applyBorder="1" applyAlignment="1">
      <alignment horizontal="center" vertical="center" wrapText="1"/>
    </xf>
    <xf numFmtId="0" fontId="21" fillId="12" borderId="31" xfId="0" applyFont="1" applyFill="1" applyBorder="1" applyAlignment="1">
      <alignment horizontal="center" vertical="center"/>
    </xf>
    <xf numFmtId="0" fontId="34" fillId="18" borderId="93" xfId="0" applyFont="1" applyFill="1" applyBorder="1" applyAlignment="1">
      <alignment horizontal="center"/>
    </xf>
    <xf numFmtId="0" fontId="34" fillId="18" borderId="94" xfId="0" applyFont="1" applyFill="1" applyBorder="1" applyAlignment="1">
      <alignment horizontal="center"/>
    </xf>
    <xf numFmtId="0" fontId="35" fillId="12" borderId="96" xfId="0" applyFont="1" applyFill="1" applyBorder="1" applyAlignment="1">
      <alignment horizontal="center" vertical="center" wrapText="1"/>
    </xf>
    <xf numFmtId="0" fontId="35" fillId="12" borderId="0" xfId="0" applyFont="1" applyFill="1" applyBorder="1" applyAlignment="1">
      <alignment horizontal="center" vertical="center" wrapText="1"/>
    </xf>
    <xf numFmtId="0" fontId="32" fillId="18" borderId="81" xfId="0" applyFont="1" applyFill="1" applyBorder="1" applyAlignment="1">
      <alignment horizontal="center" vertical="center" wrapText="1"/>
    </xf>
    <xf numFmtId="0" fontId="32" fillId="18" borderId="82" xfId="0" applyFont="1" applyFill="1" applyBorder="1" applyAlignment="1">
      <alignment horizontal="center" vertical="center" wrapText="1"/>
    </xf>
    <xf numFmtId="0" fontId="34" fillId="12" borderId="96" xfId="0" applyFont="1" applyFill="1" applyBorder="1" applyAlignment="1">
      <alignment horizontal="center" vertical="center" wrapText="1"/>
    </xf>
    <xf numFmtId="0" fontId="34" fillId="12" borderId="0" xfId="0" applyFont="1" applyFill="1" applyBorder="1" applyAlignment="1">
      <alignment horizontal="center" vertical="center" wrapText="1"/>
    </xf>
    <xf numFmtId="164" fontId="10" fillId="12" borderId="42" xfId="15" applyNumberFormat="1" applyFont="1" applyFill="1" applyBorder="1" applyAlignment="1">
      <alignment horizontal="center"/>
    </xf>
    <xf numFmtId="0" fontId="0" fillId="0" borderId="126" xfId="0" applyBorder="1" applyAlignment="1">
      <alignment horizontal="center"/>
    </xf>
    <xf numFmtId="0" fontId="20" fillId="18" borderId="54" xfId="15" applyFont="1" applyFill="1" applyBorder="1" applyAlignment="1">
      <alignment horizontal="center" wrapText="1"/>
    </xf>
    <xf numFmtId="0" fontId="0" fillId="0" borderId="126" xfId="0" applyBorder="1" applyAlignment="1">
      <alignment horizontal="center" wrapText="1"/>
    </xf>
    <xf numFmtId="164" fontId="22" fillId="12" borderId="124" xfId="0" applyNumberFormat="1" applyFont="1" applyFill="1" applyBorder="1" applyAlignment="1"/>
    <xf numFmtId="0" fontId="0" fillId="0" borderId="127" xfId="0" applyBorder="1" applyAlignment="1"/>
    <xf numFmtId="0" fontId="0" fillId="0" borderId="125" xfId="0" applyBorder="1" applyAlignment="1"/>
    <xf numFmtId="0" fontId="16" fillId="16" borderId="120" xfId="0" applyFont="1" applyFill="1" applyBorder="1" applyAlignment="1">
      <alignment horizontal="center" vertical="center" wrapText="1"/>
    </xf>
    <xf numFmtId="0" fontId="0" fillId="0" borderId="121" xfId="0" applyBorder="1" applyAlignment="1">
      <alignment horizontal="center" vertical="center" wrapText="1"/>
    </xf>
    <xf numFmtId="0" fontId="0" fillId="0" borderId="122" xfId="0" applyBorder="1" applyAlignment="1">
      <alignment horizontal="center" vertical="center" wrapText="1"/>
    </xf>
    <xf numFmtId="0" fontId="16" fillId="14" borderId="114" xfId="0" applyFont="1" applyFill="1" applyBorder="1" applyAlignment="1">
      <alignment horizontal="center" vertical="center" wrapText="1"/>
    </xf>
    <xf numFmtId="0" fontId="0" fillId="0" borderId="115" xfId="0" applyBorder="1" applyAlignment="1">
      <alignment horizontal="center" vertical="center" wrapText="1"/>
    </xf>
    <xf numFmtId="0" fontId="0" fillId="0" borderId="123" xfId="0" applyBorder="1" applyAlignment="1">
      <alignment horizontal="center" vertical="center" wrapText="1"/>
    </xf>
    <xf numFmtId="0" fontId="10" fillId="18" borderId="14" xfId="15" applyFont="1" applyFill="1" applyBorder="1" applyAlignment="1">
      <alignment horizontal="center" vertical="center" wrapText="1"/>
    </xf>
    <xf numFmtId="0" fontId="10" fillId="18" borderId="25" xfId="15" applyFont="1" applyFill="1" applyBorder="1" applyAlignment="1">
      <alignment horizontal="center" vertical="center" wrapText="1"/>
    </xf>
    <xf numFmtId="0" fontId="20" fillId="18" borderId="16" xfId="15" applyFont="1" applyFill="1" applyBorder="1" applyAlignment="1">
      <alignment horizontal="center" vertical="center" wrapText="1"/>
    </xf>
    <xf numFmtId="0" fontId="20" fillId="18" borderId="26" xfId="15" applyFont="1" applyFill="1" applyBorder="1" applyAlignment="1">
      <alignment horizontal="center" vertical="center" wrapText="1"/>
    </xf>
    <xf numFmtId="0" fontId="20" fillId="18" borderId="36" xfId="15" applyFont="1" applyFill="1" applyBorder="1" applyAlignment="1">
      <alignment horizontal="center" wrapText="1"/>
    </xf>
    <xf numFmtId="0" fontId="20" fillId="18" borderId="46" xfId="15" applyFont="1" applyFill="1" applyBorder="1" applyAlignment="1">
      <alignment horizontal="center" wrapText="1"/>
    </xf>
    <xf numFmtId="0" fontId="20" fillId="18" borderId="37" xfId="15" applyFont="1" applyFill="1" applyBorder="1" applyAlignment="1">
      <alignment horizontal="center" wrapText="1"/>
    </xf>
    <xf numFmtId="0" fontId="20" fillId="18" borderId="50" xfId="15" applyFont="1" applyFill="1" applyBorder="1" applyAlignment="1">
      <alignment horizontal="center" wrapText="1"/>
    </xf>
    <xf numFmtId="0" fontId="16" fillId="16" borderId="47" xfId="0" applyFont="1" applyFill="1" applyBorder="1" applyAlignment="1">
      <alignment horizontal="center" wrapText="1"/>
    </xf>
    <xf numFmtId="0" fontId="16" fillId="16" borderId="51" xfId="0" applyFont="1" applyFill="1" applyBorder="1" applyAlignment="1">
      <alignment horizontal="center" wrapText="1"/>
    </xf>
    <xf numFmtId="0" fontId="16" fillId="14" borderId="52" xfId="0" applyFont="1" applyFill="1" applyBorder="1" applyAlignment="1">
      <alignment horizontal="center" wrapText="1"/>
    </xf>
    <xf numFmtId="0" fontId="16" fillId="14" borderId="53" xfId="0" applyFont="1" applyFill="1" applyBorder="1" applyAlignment="1">
      <alignment horizontal="center" wrapText="1"/>
    </xf>
    <xf numFmtId="0" fontId="16" fillId="12" borderId="47" xfId="0" applyFont="1" applyFill="1" applyBorder="1" applyAlignment="1">
      <alignment horizontal="center" vertical="center"/>
    </xf>
    <xf numFmtId="0" fontId="16" fillId="12" borderId="48" xfId="0" applyFont="1" applyFill="1" applyBorder="1" applyAlignment="1">
      <alignment horizontal="center" vertical="center"/>
    </xf>
    <xf numFmtId="0" fontId="16" fillId="12" borderId="49" xfId="0" applyFont="1" applyFill="1" applyBorder="1" applyAlignment="1">
      <alignment horizontal="center" vertical="center"/>
    </xf>
    <xf numFmtId="0" fontId="20" fillId="18" borderId="42" xfId="15" applyFont="1" applyFill="1" applyBorder="1" applyAlignment="1">
      <alignment horizontal="center" wrapText="1"/>
    </xf>
    <xf numFmtId="0" fontId="21" fillId="12" borderId="57" xfId="0" applyFont="1" applyFill="1" applyBorder="1" applyAlignment="1">
      <alignment horizontal="left"/>
    </xf>
    <xf numFmtId="0" fontId="21" fillId="12" borderId="63" xfId="0" applyFont="1" applyFill="1" applyBorder="1" applyAlignment="1">
      <alignment horizontal="left"/>
    </xf>
    <xf numFmtId="0" fontId="21" fillId="12" borderId="64" xfId="0" applyFont="1" applyFill="1" applyBorder="1" applyAlignment="1">
      <alignment horizontal="left"/>
    </xf>
    <xf numFmtId="0" fontId="21" fillId="12" borderId="65" xfId="0" applyFont="1" applyFill="1" applyBorder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_1" xfId="15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  <cellStyle name="Walutowy" xfId="23" builtinId="4"/>
    <cellStyle name="Walutowy 2" xfId="22"/>
  </cellStyles>
  <dxfs count="0"/>
  <tableStyles count="0" defaultTableStyle="TableStyleMedium2" defaultPivotStyle="PivotStyleLight16"/>
  <colors>
    <mruColors>
      <color rgb="FFFFFFCC"/>
      <color rgb="FFFF3399"/>
      <color rgb="FFFF0000"/>
      <color rgb="FFFF9900"/>
      <color rgb="FF00FFFF"/>
      <color rgb="FFF8F8F8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C30" sqref="C30"/>
    </sheetView>
  </sheetViews>
  <sheetFormatPr defaultRowHeight="12.75" x14ac:dyDescent="0.2"/>
  <cols>
    <col min="1" max="1" width="15.140625" style="1" customWidth="1"/>
    <col min="2" max="2" width="17.5703125" style="1" customWidth="1"/>
    <col min="3" max="3" width="18.42578125" style="1" customWidth="1"/>
    <col min="4" max="4" width="18.7109375" style="1" customWidth="1"/>
    <col min="5" max="5" width="19.28515625" style="1" customWidth="1"/>
    <col min="6" max="6" width="19" style="1" customWidth="1"/>
    <col min="7" max="11" width="16.7109375" style="1" customWidth="1"/>
    <col min="12" max="16384" width="9.140625" style="1"/>
  </cols>
  <sheetData>
    <row r="1" spans="1:11" ht="19.5" customHeight="1" thickBot="1" x14ac:dyDescent="0.3">
      <c r="A1" s="226" t="s">
        <v>20</v>
      </c>
      <c r="B1" s="227"/>
      <c r="C1" s="227"/>
      <c r="D1" s="227"/>
      <c r="E1" s="227"/>
      <c r="F1" s="227"/>
      <c r="G1" s="114"/>
      <c r="H1" s="114"/>
      <c r="I1" s="114"/>
      <c r="J1" s="114"/>
      <c r="K1" s="115"/>
    </row>
    <row r="2" spans="1:11" ht="61.5" customHeight="1" thickBot="1" x14ac:dyDescent="0.25">
      <c r="A2" s="188" t="s">
        <v>11</v>
      </c>
      <c r="B2" s="189" t="s">
        <v>5</v>
      </c>
      <c r="C2" s="120" t="s">
        <v>23</v>
      </c>
      <c r="D2" s="119" t="s">
        <v>56</v>
      </c>
      <c r="E2" s="119" t="s">
        <v>57</v>
      </c>
      <c r="F2" s="165" t="s">
        <v>58</v>
      </c>
    </row>
    <row r="3" spans="1:11" x14ac:dyDescent="0.2">
      <c r="A3" s="231" t="s">
        <v>1</v>
      </c>
      <c r="B3" s="190">
        <v>2</v>
      </c>
      <c r="C3" s="191"/>
      <c r="D3" s="192">
        <v>0</v>
      </c>
      <c r="E3" s="192">
        <v>0</v>
      </c>
      <c r="F3" s="193">
        <v>0</v>
      </c>
    </row>
    <row r="4" spans="1:11" x14ac:dyDescent="0.2">
      <c r="A4" s="232"/>
      <c r="B4" s="166">
        <v>6</v>
      </c>
      <c r="C4" s="184"/>
      <c r="D4" s="187">
        <v>0</v>
      </c>
      <c r="E4" s="187">
        <v>0</v>
      </c>
      <c r="F4" s="194">
        <v>0</v>
      </c>
    </row>
    <row r="5" spans="1:11" x14ac:dyDescent="0.2">
      <c r="A5" s="232"/>
      <c r="B5" s="166">
        <v>8</v>
      </c>
      <c r="C5" s="184"/>
      <c r="D5" s="187">
        <v>0</v>
      </c>
      <c r="E5" s="187">
        <v>0</v>
      </c>
      <c r="F5" s="194">
        <v>0</v>
      </c>
    </row>
    <row r="6" spans="1:11" x14ac:dyDescent="0.2">
      <c r="A6" s="232"/>
      <c r="B6" s="166">
        <v>10</v>
      </c>
      <c r="C6" s="184"/>
      <c r="D6" s="187">
        <v>0</v>
      </c>
      <c r="E6" s="187">
        <v>0</v>
      </c>
      <c r="F6" s="194">
        <v>0</v>
      </c>
    </row>
    <row r="7" spans="1:11" x14ac:dyDescent="0.2">
      <c r="A7" s="232"/>
      <c r="B7" s="166">
        <v>12</v>
      </c>
      <c r="C7" s="184"/>
      <c r="D7" s="187">
        <v>0</v>
      </c>
      <c r="E7" s="187">
        <v>0</v>
      </c>
      <c r="F7" s="194">
        <v>0</v>
      </c>
    </row>
    <row r="8" spans="1:11" x14ac:dyDescent="0.2">
      <c r="A8" s="232"/>
      <c r="B8" s="166">
        <v>14</v>
      </c>
      <c r="C8" s="184"/>
      <c r="D8" s="187">
        <v>0</v>
      </c>
      <c r="E8" s="187">
        <v>0</v>
      </c>
      <c r="F8" s="194">
        <v>0</v>
      </c>
    </row>
    <row r="9" spans="1:11" x14ac:dyDescent="0.2">
      <c r="A9" s="232"/>
      <c r="B9" s="166">
        <v>18</v>
      </c>
      <c r="C9" s="184"/>
      <c r="D9" s="187">
        <v>0</v>
      </c>
      <c r="E9" s="187">
        <v>0</v>
      </c>
      <c r="F9" s="194">
        <v>0</v>
      </c>
    </row>
    <row r="10" spans="1:11" x14ac:dyDescent="0.2">
      <c r="A10" s="232"/>
      <c r="B10" s="167">
        <v>20</v>
      </c>
      <c r="C10" s="184"/>
      <c r="D10" s="187">
        <v>0</v>
      </c>
      <c r="E10" s="187">
        <v>0</v>
      </c>
      <c r="F10" s="194">
        <v>0</v>
      </c>
    </row>
    <row r="11" spans="1:11" x14ac:dyDescent="0.2">
      <c r="A11" s="232"/>
      <c r="B11" s="167">
        <v>30</v>
      </c>
      <c r="C11" s="184"/>
      <c r="D11" s="187">
        <v>0</v>
      </c>
      <c r="E11" s="187">
        <v>0</v>
      </c>
      <c r="F11" s="194">
        <v>0</v>
      </c>
    </row>
    <row r="12" spans="1:11" x14ac:dyDescent="0.2">
      <c r="A12" s="232"/>
      <c r="B12" s="167">
        <v>40</v>
      </c>
      <c r="C12" s="184"/>
      <c r="D12" s="187">
        <v>0</v>
      </c>
      <c r="E12" s="187">
        <v>0</v>
      </c>
      <c r="F12" s="194">
        <v>0</v>
      </c>
    </row>
    <row r="13" spans="1:11" ht="13.5" thickBot="1" x14ac:dyDescent="0.25">
      <c r="A13" s="233"/>
      <c r="B13" s="195">
        <v>50</v>
      </c>
      <c r="C13" s="196"/>
      <c r="D13" s="197">
        <v>0</v>
      </c>
      <c r="E13" s="197">
        <v>0</v>
      </c>
      <c r="F13" s="198">
        <v>0</v>
      </c>
    </row>
    <row r="14" spans="1:11" x14ac:dyDescent="0.2">
      <c r="A14" s="231" t="s">
        <v>2</v>
      </c>
      <c r="B14" s="190">
        <v>60</v>
      </c>
      <c r="C14" s="191"/>
      <c r="D14" s="192">
        <v>0</v>
      </c>
      <c r="E14" s="192">
        <v>0</v>
      </c>
      <c r="F14" s="193">
        <v>0</v>
      </c>
    </row>
    <row r="15" spans="1:11" x14ac:dyDescent="0.2">
      <c r="A15" s="232"/>
      <c r="B15" s="167">
        <v>70</v>
      </c>
      <c r="C15" s="184"/>
      <c r="D15" s="187">
        <v>0</v>
      </c>
      <c r="E15" s="187">
        <v>0</v>
      </c>
      <c r="F15" s="194">
        <v>0</v>
      </c>
    </row>
    <row r="16" spans="1:11" x14ac:dyDescent="0.2">
      <c r="A16" s="232"/>
      <c r="B16" s="167">
        <v>80</v>
      </c>
      <c r="C16" s="184"/>
      <c r="D16" s="187">
        <v>0</v>
      </c>
      <c r="E16" s="187">
        <v>0</v>
      </c>
      <c r="F16" s="194">
        <v>0</v>
      </c>
    </row>
    <row r="17" spans="1:8" x14ac:dyDescent="0.2">
      <c r="A17" s="232"/>
      <c r="B17" s="167">
        <v>90</v>
      </c>
      <c r="C17" s="184"/>
      <c r="D17" s="187">
        <v>0</v>
      </c>
      <c r="E17" s="187">
        <v>0</v>
      </c>
      <c r="F17" s="194">
        <v>0</v>
      </c>
    </row>
    <row r="18" spans="1:8" x14ac:dyDescent="0.2">
      <c r="A18" s="232"/>
      <c r="B18" s="168">
        <v>100</v>
      </c>
      <c r="C18" s="184"/>
      <c r="D18" s="187">
        <v>0</v>
      </c>
      <c r="E18" s="187">
        <v>0</v>
      </c>
      <c r="F18" s="194">
        <v>0</v>
      </c>
    </row>
    <row r="19" spans="1:8" x14ac:dyDescent="0.2">
      <c r="A19" s="232"/>
      <c r="B19" s="77">
        <v>150</v>
      </c>
      <c r="C19" s="185">
        <v>0</v>
      </c>
      <c r="D19" s="187">
        <v>0</v>
      </c>
      <c r="E19" s="187">
        <v>0</v>
      </c>
      <c r="F19" s="194">
        <v>0</v>
      </c>
    </row>
    <row r="20" spans="1:8" x14ac:dyDescent="0.2">
      <c r="A20" s="232"/>
      <c r="B20" s="77">
        <v>200</v>
      </c>
      <c r="C20" s="185">
        <v>0</v>
      </c>
      <c r="D20" s="187">
        <v>0</v>
      </c>
      <c r="E20" s="187">
        <v>0</v>
      </c>
      <c r="F20" s="194">
        <v>0</v>
      </c>
    </row>
    <row r="21" spans="1:8" x14ac:dyDescent="0.2">
      <c r="A21" s="232"/>
      <c r="B21" s="77">
        <v>250</v>
      </c>
      <c r="C21" s="185">
        <v>0</v>
      </c>
      <c r="D21" s="187">
        <v>0</v>
      </c>
      <c r="E21" s="187">
        <v>0</v>
      </c>
      <c r="F21" s="194">
        <v>0</v>
      </c>
    </row>
    <row r="22" spans="1:8" x14ac:dyDescent="0.2">
      <c r="A22" s="232"/>
      <c r="B22" s="77">
        <v>300</v>
      </c>
      <c r="C22" s="185">
        <v>0</v>
      </c>
      <c r="D22" s="187">
        <v>0</v>
      </c>
      <c r="E22" s="187">
        <v>0</v>
      </c>
      <c r="F22" s="194">
        <v>0</v>
      </c>
    </row>
    <row r="23" spans="1:8" x14ac:dyDescent="0.2">
      <c r="A23" s="232"/>
      <c r="B23" s="77">
        <v>400</v>
      </c>
      <c r="C23" s="185">
        <v>0</v>
      </c>
      <c r="D23" s="187">
        <v>0</v>
      </c>
      <c r="E23" s="187">
        <v>0</v>
      </c>
      <c r="F23" s="194">
        <v>0</v>
      </c>
    </row>
    <row r="24" spans="1:8" ht="13.5" thickBot="1" x14ac:dyDescent="0.25">
      <c r="A24" s="232"/>
      <c r="B24" s="169">
        <v>500</v>
      </c>
      <c r="C24" s="206">
        <v>0</v>
      </c>
      <c r="D24" s="211">
        <v>0</v>
      </c>
      <c r="E24" s="211">
        <v>0</v>
      </c>
      <c r="F24" s="212">
        <v>0</v>
      </c>
    </row>
    <row r="25" spans="1:8" x14ac:dyDescent="0.2">
      <c r="A25" s="231" t="s">
        <v>3</v>
      </c>
      <c r="B25" s="207">
        <v>600</v>
      </c>
      <c r="C25" s="204">
        <v>0</v>
      </c>
      <c r="D25" s="204">
        <v>0</v>
      </c>
      <c r="E25" s="192">
        <v>0</v>
      </c>
      <c r="F25" s="193">
        <v>0</v>
      </c>
    </row>
    <row r="26" spans="1:8" x14ac:dyDescent="0.2">
      <c r="A26" s="232"/>
      <c r="B26" s="208">
        <v>700</v>
      </c>
      <c r="C26" s="205">
        <v>0</v>
      </c>
      <c r="D26" s="205">
        <v>0</v>
      </c>
      <c r="E26" s="187">
        <v>0</v>
      </c>
      <c r="F26" s="194">
        <v>0</v>
      </c>
    </row>
    <row r="27" spans="1:8" x14ac:dyDescent="0.2">
      <c r="A27" s="232"/>
      <c r="B27" s="208">
        <v>800</v>
      </c>
      <c r="C27" s="205">
        <v>0</v>
      </c>
      <c r="D27" s="205">
        <v>0</v>
      </c>
      <c r="E27" s="187">
        <v>0</v>
      </c>
      <c r="F27" s="194">
        <v>0</v>
      </c>
    </row>
    <row r="28" spans="1:8" x14ac:dyDescent="0.2">
      <c r="A28" s="232"/>
      <c r="B28" s="209">
        <v>900</v>
      </c>
      <c r="C28" s="205">
        <v>0</v>
      </c>
      <c r="D28" s="205">
        <v>0</v>
      </c>
      <c r="E28" s="187">
        <v>0</v>
      </c>
      <c r="F28" s="194">
        <v>0</v>
      </c>
    </row>
    <row r="29" spans="1:8" x14ac:dyDescent="0.2">
      <c r="A29" s="232"/>
      <c r="B29" s="208">
        <v>1000</v>
      </c>
      <c r="C29" s="205">
        <v>0</v>
      </c>
      <c r="D29" s="186"/>
      <c r="E29" s="118"/>
      <c r="F29" s="199"/>
    </row>
    <row r="30" spans="1:8" x14ac:dyDescent="0.2">
      <c r="A30" s="232"/>
      <c r="B30" s="208">
        <v>2000</v>
      </c>
      <c r="C30" s="205">
        <v>0</v>
      </c>
      <c r="D30" s="161"/>
      <c r="E30" s="72"/>
      <c r="F30" s="200"/>
      <c r="H30" s="1" t="s">
        <v>29</v>
      </c>
    </row>
    <row r="31" spans="1:8" x14ac:dyDescent="0.2">
      <c r="A31" s="232"/>
      <c r="B31" s="208">
        <v>3000</v>
      </c>
      <c r="C31" s="205">
        <v>0</v>
      </c>
      <c r="D31" s="161"/>
      <c r="E31" s="72"/>
      <c r="F31" s="200"/>
    </row>
    <row r="32" spans="1:8" x14ac:dyDescent="0.2">
      <c r="A32" s="232"/>
      <c r="B32" s="208">
        <v>4000</v>
      </c>
      <c r="C32" s="205">
        <v>0</v>
      </c>
      <c r="D32" s="161"/>
      <c r="E32" s="72"/>
      <c r="F32" s="200"/>
    </row>
    <row r="33" spans="1:11" ht="13.5" thickBot="1" x14ac:dyDescent="0.25">
      <c r="A33" s="233"/>
      <c r="B33" s="210">
        <v>5000</v>
      </c>
      <c r="C33" s="213">
        <v>0</v>
      </c>
      <c r="D33" s="201"/>
      <c r="E33" s="202"/>
      <c r="F33" s="203"/>
    </row>
    <row r="34" spans="1:11" ht="13.5" thickBot="1" x14ac:dyDescent="0.25"/>
    <row r="35" spans="1:11" ht="19.5" customHeight="1" thickBot="1" x14ac:dyDescent="0.25">
      <c r="A35" s="228" t="s">
        <v>22</v>
      </c>
      <c r="B35" s="229"/>
      <c r="C35" s="230"/>
      <c r="D35" s="18"/>
    </row>
    <row r="36" spans="1:11" ht="34.5" thickBot="1" x14ac:dyDescent="0.25">
      <c r="A36" s="122" t="s">
        <v>17</v>
      </c>
      <c r="B36" s="123" t="s">
        <v>5</v>
      </c>
      <c r="C36" s="123" t="s">
        <v>9</v>
      </c>
    </row>
    <row r="37" spans="1:11" ht="34.5" customHeight="1" thickBot="1" x14ac:dyDescent="0.25">
      <c r="A37" s="73" t="s">
        <v>4</v>
      </c>
      <c r="B37" s="74">
        <v>10</v>
      </c>
      <c r="C37" s="78">
        <v>0</v>
      </c>
      <c r="E37" s="18"/>
    </row>
    <row r="38" spans="1:11" ht="14.25" customHeight="1" thickBot="1" x14ac:dyDescent="0.25"/>
    <row r="39" spans="1:11" ht="26.25" customHeight="1" x14ac:dyDescent="0.2">
      <c r="A39" s="234" t="s">
        <v>42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6"/>
    </row>
    <row r="40" spans="1:11" x14ac:dyDescent="0.2">
      <c r="A40" s="237" t="s">
        <v>28</v>
      </c>
      <c r="B40" s="238"/>
      <c r="C40" s="238"/>
      <c r="D40" s="238"/>
      <c r="E40" s="238"/>
      <c r="F40" s="238"/>
      <c r="G40" s="238"/>
      <c r="H40" s="238"/>
      <c r="I40" s="238"/>
      <c r="J40" s="238"/>
      <c r="K40" s="239"/>
    </row>
    <row r="41" spans="1:11" ht="26.25" customHeight="1" x14ac:dyDescent="0.2">
      <c r="A41" s="220" t="s">
        <v>67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2"/>
    </row>
    <row r="42" spans="1:11" ht="30" customHeight="1" thickBot="1" x14ac:dyDescent="0.25">
      <c r="A42" s="223" t="s">
        <v>66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25"/>
    </row>
    <row r="48" spans="1:11" x14ac:dyDescent="0.2">
      <c r="E48" s="164"/>
    </row>
  </sheetData>
  <sheetProtection algorithmName="SHA-512" hashValue="+HOzDN8hsbYq2WwRiMIQ+oL2g+rsW5G5Ogvyq+XPDlWhNRedFYqgzgAksOMuh5kkdN6ocwijnIsD9hk89xtuhg==" saltValue="Oie1ud0OIVbr5bq6q9WNLw==" spinCount="100000" sheet="1" objects="1" scenarios="1"/>
  <mergeCells count="9">
    <mergeCell ref="A41:K41"/>
    <mergeCell ref="A42:K42"/>
    <mergeCell ref="A1:F1"/>
    <mergeCell ref="A35:C35"/>
    <mergeCell ref="A3:A13"/>
    <mergeCell ref="A14:A24"/>
    <mergeCell ref="A25:A33"/>
    <mergeCell ref="A39:K39"/>
    <mergeCell ref="A40:K40"/>
  </mergeCells>
  <phoneticPr fontId="18" type="noConversion"/>
  <dataValidations count="2">
    <dataValidation type="custom" allowBlank="1" showInputMessage="1" showErrorMessage="1" errorTitle="Uwaga" error="Cena jednostkowa opłaty aktywacyjnej nie może być wyższa niż dwukrotność miesięcznej opłaty abonamentowej za Usługę o tej przepustowości i danym SLA." sqref="D37">
      <formula1>D37&lt;=C37*2</formula1>
    </dataValidation>
    <dataValidation type="custom" allowBlank="1" showInputMessage="1" showErrorMessage="1" errorTitle="Uwaga" error="Cena jednostkowa opłaty aktywacyjnej nie może być wyższa niż dwukrotność miesięcznej opłaty abonamentowej za Usługę o tej przepustowości i danym SLA." sqref="C37">
      <formula1>D37&lt;=C37*2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topLeftCell="A22" zoomScaleNormal="100" workbookViewId="0">
      <selection activeCell="L36" sqref="L36"/>
    </sheetView>
  </sheetViews>
  <sheetFormatPr defaultRowHeight="12.75" x14ac:dyDescent="0.2"/>
  <cols>
    <col min="1" max="1" width="11.140625" customWidth="1"/>
    <col min="3" max="3" width="15.42578125" customWidth="1"/>
    <col min="4" max="4" width="13.85546875" customWidth="1"/>
    <col min="5" max="5" width="13.7109375" customWidth="1"/>
    <col min="6" max="6" width="17.7109375" customWidth="1"/>
    <col min="7" max="7" width="18.85546875" customWidth="1"/>
    <col min="8" max="8" width="17.28515625" customWidth="1"/>
    <col min="9" max="9" width="17.140625" customWidth="1"/>
    <col min="10" max="10" width="19.28515625" customWidth="1"/>
  </cols>
  <sheetData>
    <row r="1" spans="1:10" ht="23.25" customHeight="1" thickBot="1" x14ac:dyDescent="0.25">
      <c r="A1" s="262" t="s">
        <v>0</v>
      </c>
      <c r="B1" s="250" t="s">
        <v>5</v>
      </c>
      <c r="C1" s="258" t="s">
        <v>18</v>
      </c>
      <c r="D1" s="259"/>
      <c r="E1" s="259"/>
      <c r="F1" s="259"/>
      <c r="G1" s="260" t="s">
        <v>19</v>
      </c>
      <c r="H1" s="259"/>
      <c r="I1" s="259"/>
      <c r="J1" s="261"/>
    </row>
    <row r="2" spans="1:10" ht="34.5" thickBot="1" x14ac:dyDescent="0.25">
      <c r="A2" s="263"/>
      <c r="B2" s="251"/>
      <c r="C2" s="28" t="s">
        <v>6</v>
      </c>
      <c r="D2" s="133" t="s">
        <v>59</v>
      </c>
      <c r="E2" s="29" t="s">
        <v>7</v>
      </c>
      <c r="F2" s="29" t="s">
        <v>60</v>
      </c>
      <c r="G2" s="28" t="s">
        <v>6</v>
      </c>
      <c r="H2" s="133" t="s">
        <v>59</v>
      </c>
      <c r="I2" s="29" t="s">
        <v>7</v>
      </c>
      <c r="J2" s="182" t="s">
        <v>60</v>
      </c>
    </row>
    <row r="3" spans="1:10" x14ac:dyDescent="0.2">
      <c r="A3" s="255" t="s">
        <v>1</v>
      </c>
      <c r="B3" s="135">
        <v>2</v>
      </c>
      <c r="C3" s="24"/>
      <c r="D3" s="176">
        <v>2</v>
      </c>
      <c r="E3" s="12">
        <v>4</v>
      </c>
      <c r="F3" s="12">
        <v>18</v>
      </c>
      <c r="G3" s="24"/>
      <c r="H3" s="176">
        <v>0</v>
      </c>
      <c r="I3" s="12">
        <v>0</v>
      </c>
      <c r="J3" s="12">
        <v>0</v>
      </c>
    </row>
    <row r="4" spans="1:10" x14ac:dyDescent="0.2">
      <c r="A4" s="256"/>
      <c r="B4" s="136">
        <v>6</v>
      </c>
      <c r="C4" s="76"/>
      <c r="D4" s="10">
        <v>0</v>
      </c>
      <c r="E4" s="125">
        <v>1</v>
      </c>
      <c r="F4" s="125">
        <v>24</v>
      </c>
      <c r="G4" s="76"/>
      <c r="H4" s="10">
        <v>0</v>
      </c>
      <c r="I4" s="125">
        <v>0</v>
      </c>
      <c r="J4" s="125">
        <v>0</v>
      </c>
    </row>
    <row r="5" spans="1:10" x14ac:dyDescent="0.2">
      <c r="A5" s="256"/>
      <c r="B5" s="136">
        <v>8</v>
      </c>
      <c r="C5" s="76"/>
      <c r="D5" s="10">
        <v>0</v>
      </c>
      <c r="E5" s="125">
        <v>0</v>
      </c>
      <c r="F5" s="125">
        <v>0</v>
      </c>
      <c r="G5" s="76"/>
      <c r="H5" s="10">
        <v>0</v>
      </c>
      <c r="I5" s="125">
        <v>0</v>
      </c>
      <c r="J5" s="125">
        <v>0</v>
      </c>
    </row>
    <row r="6" spans="1:10" x14ac:dyDescent="0.2">
      <c r="A6" s="256"/>
      <c r="B6" s="136">
        <v>10</v>
      </c>
      <c r="C6" s="76"/>
      <c r="D6" s="10">
        <v>6</v>
      </c>
      <c r="E6" s="125">
        <v>11</v>
      </c>
      <c r="F6" s="125">
        <v>318</v>
      </c>
      <c r="G6" s="76"/>
      <c r="H6" s="10">
        <v>0</v>
      </c>
      <c r="I6" s="125">
        <v>0</v>
      </c>
      <c r="J6" s="125">
        <v>318</v>
      </c>
    </row>
    <row r="7" spans="1:10" x14ac:dyDescent="0.2">
      <c r="A7" s="256"/>
      <c r="B7" s="136">
        <v>12</v>
      </c>
      <c r="C7" s="76"/>
      <c r="D7" s="10">
        <v>1</v>
      </c>
      <c r="E7" s="125">
        <v>6</v>
      </c>
      <c r="F7" s="125">
        <v>44</v>
      </c>
      <c r="G7" s="76"/>
      <c r="H7" s="10">
        <v>0</v>
      </c>
      <c r="I7" s="125">
        <v>0</v>
      </c>
      <c r="J7" s="125">
        <v>44</v>
      </c>
    </row>
    <row r="8" spans="1:10" x14ac:dyDescent="0.2">
      <c r="A8" s="256"/>
      <c r="B8" s="136">
        <v>14</v>
      </c>
      <c r="C8" s="76"/>
      <c r="D8" s="10">
        <v>57</v>
      </c>
      <c r="E8" s="125">
        <v>37</v>
      </c>
      <c r="F8" s="125">
        <v>82</v>
      </c>
      <c r="G8" s="76"/>
      <c r="H8" s="10">
        <v>0</v>
      </c>
      <c r="I8" s="125">
        <v>0</v>
      </c>
      <c r="J8" s="125">
        <v>82</v>
      </c>
    </row>
    <row r="9" spans="1:10" x14ac:dyDescent="0.2">
      <c r="A9" s="256"/>
      <c r="B9" s="136">
        <v>18</v>
      </c>
      <c r="C9" s="76"/>
      <c r="D9" s="10">
        <v>5</v>
      </c>
      <c r="E9" s="125">
        <v>12</v>
      </c>
      <c r="F9" s="125">
        <v>7</v>
      </c>
      <c r="G9" s="76"/>
      <c r="H9" s="10">
        <v>0</v>
      </c>
      <c r="I9" s="125">
        <v>0</v>
      </c>
      <c r="J9" s="125">
        <v>7</v>
      </c>
    </row>
    <row r="10" spans="1:10" x14ac:dyDescent="0.2">
      <c r="A10" s="256"/>
      <c r="B10" s="137">
        <v>20</v>
      </c>
      <c r="C10" s="25"/>
      <c r="D10" s="10">
        <v>1</v>
      </c>
      <c r="E10" s="19">
        <v>1</v>
      </c>
      <c r="F10" s="8">
        <v>20</v>
      </c>
      <c r="G10" s="25"/>
      <c r="H10" s="10">
        <v>0</v>
      </c>
      <c r="I10" s="19">
        <v>0</v>
      </c>
      <c r="J10" s="8">
        <v>20</v>
      </c>
    </row>
    <row r="11" spans="1:10" x14ac:dyDescent="0.2">
      <c r="A11" s="256"/>
      <c r="B11" s="137">
        <v>30</v>
      </c>
      <c r="C11" s="25"/>
      <c r="D11" s="10">
        <v>6</v>
      </c>
      <c r="E11" s="8">
        <v>4</v>
      </c>
      <c r="F11" s="8">
        <v>6</v>
      </c>
      <c r="G11" s="25"/>
      <c r="H11" s="183">
        <v>3</v>
      </c>
      <c r="I11" s="8">
        <v>0</v>
      </c>
      <c r="J11" s="8">
        <v>3</v>
      </c>
    </row>
    <row r="12" spans="1:10" x14ac:dyDescent="0.2">
      <c r="A12" s="256"/>
      <c r="B12" s="137">
        <v>40</v>
      </c>
      <c r="C12" s="25"/>
      <c r="D12" s="10">
        <v>8</v>
      </c>
      <c r="E12" s="8">
        <v>1</v>
      </c>
      <c r="F12" s="8">
        <v>3</v>
      </c>
      <c r="G12" s="25"/>
      <c r="H12" s="183">
        <v>3</v>
      </c>
      <c r="I12" s="8">
        <v>0</v>
      </c>
      <c r="J12" s="8">
        <v>0</v>
      </c>
    </row>
    <row r="13" spans="1:10" ht="13.5" thickBot="1" x14ac:dyDescent="0.25">
      <c r="A13" s="257"/>
      <c r="B13" s="138">
        <v>50</v>
      </c>
      <c r="C13" s="26"/>
      <c r="D13" s="14">
        <v>5</v>
      </c>
      <c r="E13" s="13">
        <v>0</v>
      </c>
      <c r="F13" s="13">
        <v>1</v>
      </c>
      <c r="G13" s="26"/>
      <c r="H13" s="179">
        <v>121</v>
      </c>
      <c r="I13" s="181">
        <v>77</v>
      </c>
      <c r="J13" s="181">
        <v>43</v>
      </c>
    </row>
    <row r="14" spans="1:10" x14ac:dyDescent="0.2">
      <c r="A14" s="264" t="s">
        <v>2</v>
      </c>
      <c r="B14" s="124">
        <v>60</v>
      </c>
      <c r="C14" s="76"/>
      <c r="D14" s="129">
        <v>4</v>
      </c>
      <c r="E14" s="125">
        <v>0</v>
      </c>
      <c r="F14" s="125">
        <v>0</v>
      </c>
      <c r="G14" s="76"/>
      <c r="H14" s="129">
        <v>0</v>
      </c>
      <c r="I14" s="125">
        <v>0</v>
      </c>
      <c r="J14" s="126">
        <v>0</v>
      </c>
    </row>
    <row r="15" spans="1:10" x14ac:dyDescent="0.2">
      <c r="A15" s="256"/>
      <c r="B15" s="40">
        <v>70</v>
      </c>
      <c r="C15" s="25"/>
      <c r="D15" s="10">
        <v>0</v>
      </c>
      <c r="E15" s="8">
        <v>0</v>
      </c>
      <c r="F15" s="8">
        <v>0</v>
      </c>
      <c r="G15" s="25"/>
      <c r="H15" s="10">
        <v>0</v>
      </c>
      <c r="I15" s="8">
        <v>0</v>
      </c>
      <c r="J15" s="20">
        <v>0</v>
      </c>
    </row>
    <row r="16" spans="1:10" x14ac:dyDescent="0.2">
      <c r="A16" s="256"/>
      <c r="B16" s="40">
        <v>80</v>
      </c>
      <c r="C16" s="25"/>
      <c r="D16" s="10">
        <v>3</v>
      </c>
      <c r="E16" s="8">
        <v>0</v>
      </c>
      <c r="F16" s="8">
        <v>0</v>
      </c>
      <c r="G16" s="25"/>
      <c r="H16" s="10">
        <v>0</v>
      </c>
      <c r="I16" s="8">
        <v>0</v>
      </c>
      <c r="J16" s="20">
        <v>0</v>
      </c>
    </row>
    <row r="17" spans="1:10" x14ac:dyDescent="0.2">
      <c r="A17" s="256"/>
      <c r="B17" s="40">
        <v>90</v>
      </c>
      <c r="C17" s="25"/>
      <c r="D17" s="10">
        <v>0</v>
      </c>
      <c r="E17" s="130">
        <v>0</v>
      </c>
      <c r="F17" s="131">
        <v>0</v>
      </c>
      <c r="G17" s="25"/>
      <c r="H17" s="10">
        <v>0</v>
      </c>
      <c r="I17" s="130">
        <v>0</v>
      </c>
      <c r="J17" s="142">
        <v>0</v>
      </c>
    </row>
    <row r="18" spans="1:10" x14ac:dyDescent="0.2">
      <c r="A18" s="256"/>
      <c r="B18" s="38">
        <v>100</v>
      </c>
      <c r="C18" s="127"/>
      <c r="D18" s="129">
        <v>8</v>
      </c>
      <c r="E18" s="129">
        <v>0</v>
      </c>
      <c r="F18" s="134">
        <v>0</v>
      </c>
      <c r="G18" s="127"/>
      <c r="H18" s="129">
        <v>0</v>
      </c>
      <c r="I18" s="129">
        <v>0</v>
      </c>
      <c r="J18" s="134">
        <v>0</v>
      </c>
    </row>
    <row r="19" spans="1:10" x14ac:dyDescent="0.2">
      <c r="A19" s="256"/>
      <c r="B19" s="38">
        <v>150</v>
      </c>
      <c r="C19" s="23">
        <v>2</v>
      </c>
      <c r="D19" s="10">
        <v>0</v>
      </c>
      <c r="E19" s="10">
        <v>0</v>
      </c>
      <c r="F19" s="21">
        <v>0</v>
      </c>
      <c r="G19" s="23">
        <v>0</v>
      </c>
      <c r="H19" s="10">
        <v>0</v>
      </c>
      <c r="I19" s="10">
        <v>0</v>
      </c>
      <c r="J19" s="21">
        <v>0</v>
      </c>
    </row>
    <row r="20" spans="1:10" x14ac:dyDescent="0.2">
      <c r="A20" s="256"/>
      <c r="B20" s="38">
        <v>200</v>
      </c>
      <c r="C20" s="23">
        <v>0</v>
      </c>
      <c r="D20" s="10">
        <v>0</v>
      </c>
      <c r="E20" s="10">
        <v>0</v>
      </c>
      <c r="F20" s="21">
        <v>0</v>
      </c>
      <c r="G20" s="23">
        <v>0</v>
      </c>
      <c r="H20" s="10">
        <v>0</v>
      </c>
      <c r="I20" s="10">
        <v>0</v>
      </c>
      <c r="J20" s="21">
        <v>0</v>
      </c>
    </row>
    <row r="21" spans="1:10" x14ac:dyDescent="0.2">
      <c r="A21" s="256"/>
      <c r="B21" s="38">
        <v>250</v>
      </c>
      <c r="C21" s="23">
        <v>0</v>
      </c>
      <c r="D21" s="10">
        <v>0</v>
      </c>
      <c r="E21" s="10">
        <v>0</v>
      </c>
      <c r="F21" s="21">
        <v>0</v>
      </c>
      <c r="G21" s="23">
        <v>0</v>
      </c>
      <c r="H21" s="10">
        <v>0</v>
      </c>
      <c r="I21" s="10">
        <v>0</v>
      </c>
      <c r="J21" s="21">
        <v>0</v>
      </c>
    </row>
    <row r="22" spans="1:10" x14ac:dyDescent="0.2">
      <c r="A22" s="256"/>
      <c r="B22" s="38">
        <v>300</v>
      </c>
      <c r="C22" s="23">
        <v>0</v>
      </c>
      <c r="D22" s="10">
        <v>0</v>
      </c>
      <c r="E22" s="10">
        <v>0</v>
      </c>
      <c r="F22" s="21">
        <v>0</v>
      </c>
      <c r="G22" s="23">
        <v>0</v>
      </c>
      <c r="H22" s="10">
        <v>0</v>
      </c>
      <c r="I22" s="10">
        <v>0</v>
      </c>
      <c r="J22" s="21">
        <v>0</v>
      </c>
    </row>
    <row r="23" spans="1:10" x14ac:dyDescent="0.2">
      <c r="A23" s="256"/>
      <c r="B23" s="38">
        <v>400</v>
      </c>
      <c r="C23" s="23">
        <v>0</v>
      </c>
      <c r="D23" s="10">
        <v>0</v>
      </c>
      <c r="E23" s="10">
        <v>0</v>
      </c>
      <c r="F23" s="21">
        <v>0</v>
      </c>
      <c r="G23" s="23">
        <v>0</v>
      </c>
      <c r="H23" s="10">
        <v>0</v>
      </c>
      <c r="I23" s="10">
        <v>0</v>
      </c>
      <c r="J23" s="21">
        <v>0</v>
      </c>
    </row>
    <row r="24" spans="1:10" ht="13.5" thickBot="1" x14ac:dyDescent="0.25">
      <c r="A24" s="256"/>
      <c r="B24" s="170">
        <v>500</v>
      </c>
      <c r="C24" s="171">
        <v>0</v>
      </c>
      <c r="D24" s="172">
        <v>0</v>
      </c>
      <c r="E24" s="172">
        <v>0</v>
      </c>
      <c r="F24" s="173">
        <v>0</v>
      </c>
      <c r="G24" s="171">
        <v>2</v>
      </c>
      <c r="H24" s="174">
        <v>30</v>
      </c>
      <c r="I24" s="172">
        <v>0</v>
      </c>
      <c r="J24" s="173">
        <v>0</v>
      </c>
    </row>
    <row r="25" spans="1:10" x14ac:dyDescent="0.2">
      <c r="A25" s="255" t="s">
        <v>3</v>
      </c>
      <c r="B25" s="37">
        <v>600</v>
      </c>
      <c r="C25" s="175">
        <v>0</v>
      </c>
      <c r="D25" s="176">
        <v>0</v>
      </c>
      <c r="E25" s="176">
        <v>0</v>
      </c>
      <c r="F25" s="177">
        <v>0</v>
      </c>
      <c r="G25" s="175">
        <v>0</v>
      </c>
      <c r="H25" s="176">
        <v>0</v>
      </c>
      <c r="I25" s="176">
        <v>0</v>
      </c>
      <c r="J25" s="177">
        <v>0</v>
      </c>
    </row>
    <row r="26" spans="1:10" x14ac:dyDescent="0.2">
      <c r="A26" s="256"/>
      <c r="B26" s="38">
        <v>700</v>
      </c>
      <c r="C26" s="23">
        <v>0</v>
      </c>
      <c r="D26" s="10">
        <v>0</v>
      </c>
      <c r="E26" s="10">
        <v>0</v>
      </c>
      <c r="F26" s="21">
        <v>0</v>
      </c>
      <c r="G26" s="23">
        <v>0</v>
      </c>
      <c r="H26" s="10">
        <v>0</v>
      </c>
      <c r="I26" s="10">
        <v>0</v>
      </c>
      <c r="J26" s="21">
        <v>0</v>
      </c>
    </row>
    <row r="27" spans="1:10" x14ac:dyDescent="0.2">
      <c r="A27" s="256"/>
      <c r="B27" s="38">
        <v>800</v>
      </c>
      <c r="C27" s="23">
        <v>0</v>
      </c>
      <c r="D27" s="10">
        <v>0</v>
      </c>
      <c r="E27" s="10">
        <v>0</v>
      </c>
      <c r="F27" s="21">
        <v>0</v>
      </c>
      <c r="G27" s="23">
        <v>0</v>
      </c>
      <c r="H27" s="10">
        <v>0</v>
      </c>
      <c r="I27" s="10">
        <v>0</v>
      </c>
      <c r="J27" s="21">
        <v>0</v>
      </c>
    </row>
    <row r="28" spans="1:10" x14ac:dyDescent="0.2">
      <c r="A28" s="256"/>
      <c r="B28" s="38">
        <v>900</v>
      </c>
      <c r="C28" s="23">
        <v>0</v>
      </c>
      <c r="D28" s="10">
        <v>0</v>
      </c>
      <c r="E28" s="10">
        <v>0</v>
      </c>
      <c r="F28" s="21">
        <v>0</v>
      </c>
      <c r="G28" s="23">
        <v>0</v>
      </c>
      <c r="H28" s="10">
        <v>0</v>
      </c>
      <c r="I28" s="10">
        <v>0</v>
      </c>
      <c r="J28" s="21">
        <v>0</v>
      </c>
    </row>
    <row r="29" spans="1:10" x14ac:dyDescent="0.2">
      <c r="A29" s="256"/>
      <c r="B29" s="128">
        <v>1000</v>
      </c>
      <c r="C29" s="132">
        <v>1</v>
      </c>
      <c r="D29" s="11"/>
      <c r="E29" s="11"/>
      <c r="F29" s="11"/>
      <c r="G29" s="132">
        <v>0</v>
      </c>
      <c r="H29" s="11"/>
      <c r="I29" s="11"/>
      <c r="J29" s="148"/>
    </row>
    <row r="30" spans="1:10" x14ac:dyDescent="0.2">
      <c r="A30" s="256"/>
      <c r="B30" s="41">
        <v>2000</v>
      </c>
      <c r="C30" s="27">
        <v>1</v>
      </c>
      <c r="D30" s="9"/>
      <c r="E30" s="9"/>
      <c r="F30" s="9"/>
      <c r="G30" s="67">
        <v>1</v>
      </c>
      <c r="H30" s="9"/>
      <c r="I30" s="9"/>
      <c r="J30" s="149"/>
    </row>
    <row r="31" spans="1:10" x14ac:dyDescent="0.2">
      <c r="A31" s="256"/>
      <c r="B31" s="41">
        <v>3000</v>
      </c>
      <c r="C31" s="27">
        <v>0</v>
      </c>
      <c r="D31" s="9"/>
      <c r="E31" s="9"/>
      <c r="F31" s="9"/>
      <c r="G31" s="67">
        <v>1</v>
      </c>
      <c r="H31" s="9"/>
      <c r="I31" s="9"/>
      <c r="J31" s="149"/>
    </row>
    <row r="32" spans="1:10" x14ac:dyDescent="0.2">
      <c r="A32" s="256"/>
      <c r="B32" s="41">
        <v>4000</v>
      </c>
      <c r="C32" s="27">
        <v>1</v>
      </c>
      <c r="D32" s="9"/>
      <c r="E32" s="9"/>
      <c r="F32" s="9"/>
      <c r="G32" s="27">
        <v>0</v>
      </c>
      <c r="H32" s="9"/>
      <c r="I32" s="9"/>
      <c r="J32" s="149"/>
    </row>
    <row r="33" spans="1:14" ht="13.5" thickBot="1" x14ac:dyDescent="0.25">
      <c r="A33" s="257"/>
      <c r="B33" s="153">
        <v>5000</v>
      </c>
      <c r="C33" s="178">
        <v>0</v>
      </c>
      <c r="D33" s="150"/>
      <c r="E33" s="150"/>
      <c r="F33" s="150"/>
      <c r="G33" s="179">
        <v>2</v>
      </c>
      <c r="H33" s="150"/>
      <c r="I33" s="150"/>
      <c r="J33" s="151"/>
    </row>
    <row r="34" spans="1:14" x14ac:dyDescent="0.2">
      <c r="A34" s="1"/>
      <c r="B34" s="1"/>
      <c r="C34" s="22">
        <f>SUM(C19:C33)</f>
        <v>5</v>
      </c>
      <c r="D34" s="22">
        <f>SUM(D3:D28)</f>
        <v>106</v>
      </c>
      <c r="E34" s="22">
        <f>SUM(E3:E28)</f>
        <v>77</v>
      </c>
      <c r="F34" s="22">
        <f>SUM(F3:F28)</f>
        <v>523</v>
      </c>
      <c r="G34" s="22">
        <f>SUM(G19:G33)</f>
        <v>6</v>
      </c>
      <c r="H34" s="22">
        <f>SUM(H3:H28)</f>
        <v>157</v>
      </c>
      <c r="I34" s="22">
        <f>SUM(I3:I28)</f>
        <v>77</v>
      </c>
      <c r="J34" s="22">
        <f>SUM(J3:J28)</f>
        <v>517</v>
      </c>
      <c r="M34" s="5"/>
      <c r="N34" s="180"/>
    </row>
    <row r="35" spans="1:14" ht="42" customHeight="1" thickBot="1" x14ac:dyDescent="0.25"/>
    <row r="36" spans="1:14" ht="18" customHeight="1" thickBot="1" x14ac:dyDescent="0.25">
      <c r="A36" s="252" t="s">
        <v>22</v>
      </c>
      <c r="B36" s="253"/>
      <c r="C36" s="253"/>
      <c r="D36" s="253"/>
      <c r="E36" s="253"/>
      <c r="F36" s="253"/>
      <c r="G36" s="253"/>
      <c r="H36" s="254"/>
      <c r="N36" s="180"/>
    </row>
    <row r="37" spans="1:14" ht="81.75" customHeight="1" thickBot="1" x14ac:dyDescent="0.25">
      <c r="A37" s="121" t="s">
        <v>0</v>
      </c>
      <c r="B37" s="121" t="s">
        <v>5</v>
      </c>
      <c r="C37" s="240" t="s">
        <v>18</v>
      </c>
      <c r="D37" s="241"/>
      <c r="E37" s="242"/>
      <c r="F37" s="243" t="s">
        <v>19</v>
      </c>
      <c r="G37" s="243"/>
      <c r="H37" s="244"/>
    </row>
    <row r="38" spans="1:14" ht="18.75" customHeight="1" thickBot="1" x14ac:dyDescent="0.25">
      <c r="A38" s="30" t="s">
        <v>4</v>
      </c>
      <c r="B38" s="42">
        <v>10</v>
      </c>
      <c r="C38" s="245">
        <v>30</v>
      </c>
      <c r="D38" s="246"/>
      <c r="E38" s="246"/>
      <c r="F38" s="247">
        <v>50</v>
      </c>
      <c r="G38" s="248"/>
      <c r="H38" s="249"/>
    </row>
    <row r="44" spans="1:14" x14ac:dyDescent="0.2">
      <c r="A44" s="69"/>
      <c r="B44" t="s">
        <v>25</v>
      </c>
    </row>
    <row r="45" spans="1:14" x14ac:dyDescent="0.2">
      <c r="A45" s="70"/>
      <c r="B45" s="68" t="s">
        <v>26</v>
      </c>
    </row>
    <row r="46" spans="1:14" x14ac:dyDescent="0.2">
      <c r="A46" s="71"/>
      <c r="B46" s="68" t="s">
        <v>27</v>
      </c>
    </row>
    <row r="47" spans="1:14" x14ac:dyDescent="0.2">
      <c r="A47" s="162"/>
      <c r="B47" s="163" t="s">
        <v>65</v>
      </c>
    </row>
  </sheetData>
  <sheetProtection algorithmName="SHA-512" hashValue="N3C5TYztPxZGYjAYwnh/QG7tN98FPILQpXP3dMmTwzY55PJNUWddEULA9FM2+4IX3E/Mf+FPthuIDLFhIg8U1A==" saltValue="Rdqm5TMSlNhvZms569oFKA==" spinCount="100000" sheet="1" objects="1" scenarios="1"/>
  <mergeCells count="12">
    <mergeCell ref="C37:E37"/>
    <mergeCell ref="F37:H37"/>
    <mergeCell ref="C38:E38"/>
    <mergeCell ref="F38:H38"/>
    <mergeCell ref="B1:B2"/>
    <mergeCell ref="A36:H36"/>
    <mergeCell ref="A25:A33"/>
    <mergeCell ref="C1:F1"/>
    <mergeCell ref="G1:J1"/>
    <mergeCell ref="A3:A13"/>
    <mergeCell ref="A1:A2"/>
    <mergeCell ref="A14:A24"/>
  </mergeCells>
  <pageMargins left="0.7" right="0.7" top="0.75" bottom="0.75" header="0.3" footer="0.3"/>
  <pageSetup paperSize="8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defaultRowHeight="12.75" x14ac:dyDescent="0.2"/>
  <cols>
    <col min="1" max="1" width="14" style="81" customWidth="1"/>
    <col min="2" max="2" width="19" style="81" customWidth="1"/>
    <col min="3" max="3" width="7.7109375" style="81" customWidth="1"/>
    <col min="4" max="4" width="99" style="81" customWidth="1"/>
    <col min="5" max="5" width="10.7109375" style="81" customWidth="1"/>
    <col min="6" max="6" width="78.140625" style="79" customWidth="1"/>
    <col min="7" max="16384" width="9.140625" style="79"/>
  </cols>
  <sheetData>
    <row r="1" spans="1:6" ht="26.25" thickBot="1" x14ac:dyDescent="0.25">
      <c r="A1" s="82" t="s">
        <v>30</v>
      </c>
      <c r="B1" s="83" t="s">
        <v>31</v>
      </c>
      <c r="C1" s="83" t="s">
        <v>0</v>
      </c>
      <c r="D1" s="83" t="s">
        <v>41</v>
      </c>
      <c r="E1" s="84" t="s">
        <v>32</v>
      </c>
      <c r="F1" s="84" t="s">
        <v>54</v>
      </c>
    </row>
    <row r="2" spans="1:6" ht="30.75" customHeight="1" thickBot="1" x14ac:dyDescent="0.25">
      <c r="A2" s="269" t="s">
        <v>33</v>
      </c>
      <c r="B2" s="270"/>
      <c r="C2" s="270"/>
      <c r="D2" s="270"/>
      <c r="E2" s="270"/>
      <c r="F2" s="80"/>
    </row>
    <row r="3" spans="1:6" ht="13.5" customHeight="1" thickBot="1" x14ac:dyDescent="0.25">
      <c r="A3" s="271" t="s">
        <v>37</v>
      </c>
      <c r="B3" s="272"/>
      <c r="C3" s="272"/>
      <c r="D3" s="272"/>
      <c r="E3" s="272"/>
    </row>
    <row r="4" spans="1:6" x14ac:dyDescent="0.2">
      <c r="A4" s="103" t="s">
        <v>34</v>
      </c>
      <c r="B4" s="104" t="s">
        <v>35</v>
      </c>
      <c r="C4" s="104" t="s">
        <v>1</v>
      </c>
      <c r="D4" s="117" t="s">
        <v>52</v>
      </c>
      <c r="E4" s="105">
        <v>30</v>
      </c>
      <c r="F4" s="108" t="s">
        <v>48</v>
      </c>
    </row>
    <row r="5" spans="1:6" x14ac:dyDescent="0.2">
      <c r="A5" s="85" t="s">
        <v>34</v>
      </c>
      <c r="B5" s="88" t="s">
        <v>35</v>
      </c>
      <c r="C5" s="86" t="s">
        <v>2</v>
      </c>
      <c r="D5" s="117" t="s">
        <v>49</v>
      </c>
      <c r="E5" s="87">
        <v>15</v>
      </c>
      <c r="F5" s="109" t="s">
        <v>50</v>
      </c>
    </row>
    <row r="6" spans="1:6" x14ac:dyDescent="0.2">
      <c r="A6" s="85" t="s">
        <v>34</v>
      </c>
      <c r="B6" s="88" t="s">
        <v>35</v>
      </c>
      <c r="C6" s="86" t="s">
        <v>3</v>
      </c>
      <c r="D6" s="117" t="s">
        <v>43</v>
      </c>
      <c r="E6" s="87">
        <v>1</v>
      </c>
      <c r="F6" s="109" t="s">
        <v>44</v>
      </c>
    </row>
    <row r="7" spans="1:6" x14ac:dyDescent="0.2">
      <c r="A7" s="85" t="s">
        <v>34</v>
      </c>
      <c r="B7" s="88" t="s">
        <v>36</v>
      </c>
      <c r="C7" s="88" t="s">
        <v>1</v>
      </c>
      <c r="D7" s="117" t="s">
        <v>47</v>
      </c>
      <c r="E7" s="116">
        <v>205</v>
      </c>
      <c r="F7" s="109" t="s">
        <v>64</v>
      </c>
    </row>
    <row r="8" spans="1:6" ht="13.5" thickBot="1" x14ac:dyDescent="0.25">
      <c r="A8" s="85" t="s">
        <v>34</v>
      </c>
      <c r="B8" s="88" t="s">
        <v>36</v>
      </c>
      <c r="C8" s="88" t="s">
        <v>2</v>
      </c>
      <c r="D8" s="117" t="s">
        <v>51</v>
      </c>
      <c r="E8" s="106">
        <v>17</v>
      </c>
      <c r="F8" s="113" t="s">
        <v>46</v>
      </c>
    </row>
    <row r="9" spans="1:6" x14ac:dyDescent="0.2">
      <c r="A9" s="85" t="s">
        <v>34</v>
      </c>
      <c r="B9" s="88" t="s">
        <v>36</v>
      </c>
      <c r="C9" s="88" t="s">
        <v>3</v>
      </c>
      <c r="D9" s="117" t="s">
        <v>45</v>
      </c>
      <c r="E9" s="91">
        <v>3</v>
      </c>
      <c r="F9" s="111" t="s">
        <v>53</v>
      </c>
    </row>
    <row r="10" spans="1:6" x14ac:dyDescent="0.2">
      <c r="A10" s="89" t="s">
        <v>34</v>
      </c>
      <c r="B10" s="90" t="s">
        <v>38</v>
      </c>
      <c r="C10" s="90"/>
      <c r="D10" s="90"/>
      <c r="E10" s="92">
        <v>6</v>
      </c>
      <c r="F10" s="111" t="s">
        <v>55</v>
      </c>
    </row>
    <row r="11" spans="1:6" x14ac:dyDescent="0.2">
      <c r="A11" s="89" t="s">
        <v>34</v>
      </c>
      <c r="B11" s="93" t="s">
        <v>39</v>
      </c>
      <c r="C11" s="93" t="s">
        <v>1</v>
      </c>
      <c r="D11" s="90"/>
      <c r="E11" s="92">
        <v>20</v>
      </c>
      <c r="F11" s="111"/>
    </row>
    <row r="12" spans="1:6" ht="13.5" thickBot="1" x14ac:dyDescent="0.25">
      <c r="A12" s="102" t="s">
        <v>34</v>
      </c>
      <c r="B12" s="99" t="s">
        <v>39</v>
      </c>
      <c r="C12" s="99" t="s">
        <v>2</v>
      </c>
      <c r="D12" s="100"/>
      <c r="E12" s="101">
        <v>5</v>
      </c>
      <c r="F12" s="112"/>
    </row>
    <row r="13" spans="1:6" ht="13.5" thickBot="1" x14ac:dyDescent="0.25">
      <c r="A13" s="265" t="s">
        <v>40</v>
      </c>
      <c r="B13" s="266"/>
      <c r="C13" s="266"/>
      <c r="D13" s="266"/>
      <c r="E13" s="266"/>
      <c r="F13" s="107"/>
    </row>
    <row r="14" spans="1:6" ht="13.5" thickBot="1" x14ac:dyDescent="0.25">
      <c r="A14" s="267" t="s">
        <v>37</v>
      </c>
      <c r="B14" s="268"/>
      <c r="C14" s="268"/>
      <c r="D14" s="268"/>
      <c r="E14" s="268"/>
    </row>
    <row r="15" spans="1:6" x14ac:dyDescent="0.2">
      <c r="A15" s="94" t="s">
        <v>34</v>
      </c>
      <c r="B15" s="95" t="s">
        <v>35</v>
      </c>
      <c r="C15" s="96"/>
      <c r="D15" s="95"/>
      <c r="E15" s="97">
        <v>20</v>
      </c>
      <c r="F15" s="110"/>
    </row>
    <row r="16" spans="1:6" ht="13.5" thickBot="1" x14ac:dyDescent="0.25">
      <c r="A16" s="98" t="s">
        <v>34</v>
      </c>
      <c r="B16" s="99" t="s">
        <v>39</v>
      </c>
      <c r="C16" s="99"/>
      <c r="D16" s="100"/>
      <c r="E16" s="101">
        <v>5</v>
      </c>
      <c r="F16" s="112"/>
    </row>
    <row r="31" ht="24" customHeight="1" x14ac:dyDescent="0.2"/>
    <row r="37" ht="30.75" customHeight="1" x14ac:dyDescent="0.2"/>
  </sheetData>
  <sheetProtection algorithmName="SHA-512" hashValue="EUuwvPkUy6/+Dg2XXKuwixuO+yoV+iiuAKWWLbASFEpctVkEohMJglCRJxx4DBnzu1Xm8sKbUx/RBgY8LpzrSw==" saltValue="y8luRT4sVkMDFvle6xaFUQ==" spinCount="100000" sheet="1" objects="1" scenarios="1"/>
  <mergeCells count="4">
    <mergeCell ref="A13:E13"/>
    <mergeCell ref="A14:E14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E40" sqref="E40:F40"/>
    </sheetView>
  </sheetViews>
  <sheetFormatPr defaultRowHeight="12.75" x14ac:dyDescent="0.2"/>
  <cols>
    <col min="1" max="1" width="12.28515625" style="1" customWidth="1"/>
    <col min="2" max="2" width="12.7109375" style="1" customWidth="1"/>
    <col min="3" max="3" width="20.140625" style="1" customWidth="1"/>
    <col min="4" max="4" width="18.5703125" style="1" customWidth="1"/>
    <col min="5" max="5" width="19.28515625" style="1" customWidth="1"/>
    <col min="6" max="6" width="21.42578125" style="1" customWidth="1"/>
    <col min="7" max="8" width="16" style="1" customWidth="1"/>
    <col min="9" max="9" width="19" style="1" customWidth="1"/>
    <col min="10" max="10" width="18.140625" style="1" customWidth="1"/>
    <col min="11" max="20" width="16" style="1" customWidth="1"/>
    <col min="21" max="16384" width="9.140625" style="1"/>
  </cols>
  <sheetData>
    <row r="1" spans="1:10" ht="24" customHeight="1" thickBot="1" x14ac:dyDescent="0.25">
      <c r="A1" s="286" t="s">
        <v>68</v>
      </c>
      <c r="B1" s="288" t="s">
        <v>5</v>
      </c>
      <c r="C1" s="280" t="s">
        <v>18</v>
      </c>
      <c r="D1" s="281"/>
      <c r="E1" s="281"/>
      <c r="F1" s="282"/>
      <c r="G1" s="283" t="s">
        <v>19</v>
      </c>
      <c r="H1" s="284"/>
      <c r="I1" s="284"/>
      <c r="J1" s="285"/>
    </row>
    <row r="2" spans="1:10" s="2" customFormat="1" ht="68.25" thickBot="1" x14ac:dyDescent="0.25">
      <c r="A2" s="287"/>
      <c r="B2" s="289"/>
      <c r="C2" s="44" t="s">
        <v>8</v>
      </c>
      <c r="D2" s="141" t="s">
        <v>61</v>
      </c>
      <c r="E2" s="43" t="s">
        <v>62</v>
      </c>
      <c r="F2" s="43" t="s">
        <v>63</v>
      </c>
      <c r="G2" s="44" t="s">
        <v>8</v>
      </c>
      <c r="H2" s="43" t="s">
        <v>61</v>
      </c>
      <c r="I2" s="43" t="s">
        <v>62</v>
      </c>
      <c r="J2" s="43" t="s">
        <v>63</v>
      </c>
    </row>
    <row r="3" spans="1:10" x14ac:dyDescent="0.2">
      <c r="A3" s="255" t="s">
        <v>1</v>
      </c>
      <c r="B3" s="34">
        <v>2</v>
      </c>
      <c r="C3" s="24"/>
      <c r="D3" s="15">
        <f>'Tabela cen jednostkowych'!D3*'Liczba lokalizacji wg typu'!D3*12</f>
        <v>0</v>
      </c>
      <c r="E3" s="15">
        <f>'Tabela cen jednostkowych'!E3*'Liczba lokalizacji wg typu'!E3*12</f>
        <v>0</v>
      </c>
      <c r="F3" s="154">
        <f>'Tabela cen jednostkowych'!F3*'Liczba lokalizacji wg typu'!F3*12</f>
        <v>0</v>
      </c>
      <c r="G3" s="24"/>
      <c r="H3" s="15">
        <f>'Tabela cen jednostkowych'!D3*'Liczba lokalizacji wg typu'!H3*12</f>
        <v>0</v>
      </c>
      <c r="I3" s="15">
        <f>'Tabela cen jednostkowych'!E3*'Liczba lokalizacji wg typu'!I3*12</f>
        <v>0</v>
      </c>
      <c r="J3" s="152">
        <f>'Tabela cen jednostkowych'!F3*'Liczba lokalizacji wg typu'!J3*12</f>
        <v>0</v>
      </c>
    </row>
    <row r="4" spans="1:10" x14ac:dyDescent="0.2">
      <c r="A4" s="256"/>
      <c r="B4" s="139">
        <v>6</v>
      </c>
      <c r="C4" s="76"/>
      <c r="D4" s="7">
        <f>'Tabela cen jednostkowych'!D4*'Liczba lokalizacji wg typu'!D4*12</f>
        <v>0</v>
      </c>
      <c r="E4" s="7">
        <f>'Tabela cen jednostkowych'!E4*'Liczba lokalizacji wg typu'!E4*12</f>
        <v>0</v>
      </c>
      <c r="F4" s="144">
        <f>'Tabela cen jednostkowych'!F4*'Liczba lokalizacji wg typu'!F4*12</f>
        <v>0</v>
      </c>
      <c r="G4" s="25"/>
      <c r="H4" s="7">
        <f>'Tabela cen jednostkowych'!D4*'Liczba lokalizacji wg typu'!H4*12</f>
        <v>0</v>
      </c>
      <c r="I4" s="7">
        <f>'Tabela cen jednostkowych'!E4*'Liczba lokalizacji wg typu'!I4*12</f>
        <v>0</v>
      </c>
      <c r="J4" s="17">
        <f>'Tabela cen jednostkowych'!F4*'Liczba lokalizacji wg typu'!J4*12</f>
        <v>0</v>
      </c>
    </row>
    <row r="5" spans="1:10" x14ac:dyDescent="0.2">
      <c r="A5" s="256"/>
      <c r="B5" s="139">
        <v>8</v>
      </c>
      <c r="C5" s="76"/>
      <c r="D5" s="7">
        <f>'Tabela cen jednostkowych'!D5*'Liczba lokalizacji wg typu'!D5*12</f>
        <v>0</v>
      </c>
      <c r="E5" s="7">
        <f>'Tabela cen jednostkowych'!E5*'Liczba lokalizacji wg typu'!E5*12</f>
        <v>0</v>
      </c>
      <c r="F5" s="144">
        <f>'Tabela cen jednostkowych'!F5*'Liczba lokalizacji wg typu'!F5*12</f>
        <v>0</v>
      </c>
      <c r="G5" s="25"/>
      <c r="H5" s="7">
        <f>'Tabela cen jednostkowych'!D5*'Liczba lokalizacji wg typu'!H5*12</f>
        <v>0</v>
      </c>
      <c r="I5" s="7">
        <f>'Tabela cen jednostkowych'!E5*'Liczba lokalizacji wg typu'!I5*12</f>
        <v>0</v>
      </c>
      <c r="J5" s="17">
        <f>'Tabela cen jednostkowych'!F5*'Liczba lokalizacji wg typu'!J5*12</f>
        <v>0</v>
      </c>
    </row>
    <row r="6" spans="1:10" x14ac:dyDescent="0.2">
      <c r="A6" s="256"/>
      <c r="B6" s="139">
        <v>10</v>
      </c>
      <c r="C6" s="76"/>
      <c r="D6" s="7">
        <f>'Tabela cen jednostkowych'!D6*'Liczba lokalizacji wg typu'!D6*12</f>
        <v>0</v>
      </c>
      <c r="E6" s="7">
        <f>'Tabela cen jednostkowych'!E6*'Liczba lokalizacji wg typu'!E6*12</f>
        <v>0</v>
      </c>
      <c r="F6" s="144">
        <f>'Tabela cen jednostkowych'!F6*'Liczba lokalizacji wg typu'!F6*12</f>
        <v>0</v>
      </c>
      <c r="G6" s="25"/>
      <c r="H6" s="7">
        <f>'Tabela cen jednostkowych'!D6*'Liczba lokalizacji wg typu'!H6*12</f>
        <v>0</v>
      </c>
      <c r="I6" s="7">
        <f>'Tabela cen jednostkowych'!E6*'Liczba lokalizacji wg typu'!I6*12</f>
        <v>0</v>
      </c>
      <c r="J6" s="17">
        <f>'Tabela cen jednostkowych'!F6*'Liczba lokalizacji wg typu'!J6*12</f>
        <v>0</v>
      </c>
    </row>
    <row r="7" spans="1:10" x14ac:dyDescent="0.2">
      <c r="A7" s="256"/>
      <c r="B7" s="139">
        <v>12</v>
      </c>
      <c r="C7" s="76"/>
      <c r="D7" s="7">
        <f>'Tabela cen jednostkowych'!D7*'Liczba lokalizacji wg typu'!D7*12</f>
        <v>0</v>
      </c>
      <c r="E7" s="7">
        <f>'Tabela cen jednostkowych'!E7*'Liczba lokalizacji wg typu'!E7*12</f>
        <v>0</v>
      </c>
      <c r="F7" s="144">
        <f>'Tabela cen jednostkowych'!F7*'Liczba lokalizacji wg typu'!F7*12</f>
        <v>0</v>
      </c>
      <c r="G7" s="25"/>
      <c r="H7" s="7">
        <f>'Tabela cen jednostkowych'!D7*'Liczba lokalizacji wg typu'!H7*12</f>
        <v>0</v>
      </c>
      <c r="I7" s="7">
        <f>'Tabela cen jednostkowych'!E7*'Liczba lokalizacji wg typu'!I7*12</f>
        <v>0</v>
      </c>
      <c r="J7" s="17">
        <f>'Tabela cen jednostkowych'!F7*'Liczba lokalizacji wg typu'!J7*12</f>
        <v>0</v>
      </c>
    </row>
    <row r="8" spans="1:10" x14ac:dyDescent="0.2">
      <c r="A8" s="256"/>
      <c r="B8" s="139">
        <v>14</v>
      </c>
      <c r="C8" s="76"/>
      <c r="D8" s="7">
        <f>'Tabela cen jednostkowych'!D8*'Liczba lokalizacji wg typu'!D8*12</f>
        <v>0</v>
      </c>
      <c r="E8" s="7">
        <f>'Tabela cen jednostkowych'!E8*'Liczba lokalizacji wg typu'!E8*12</f>
        <v>0</v>
      </c>
      <c r="F8" s="144">
        <f>'Tabela cen jednostkowych'!F8*'Liczba lokalizacji wg typu'!F8*12</f>
        <v>0</v>
      </c>
      <c r="G8" s="25"/>
      <c r="H8" s="7">
        <f>'Tabela cen jednostkowych'!D8*'Liczba lokalizacji wg typu'!H8*12</f>
        <v>0</v>
      </c>
      <c r="I8" s="7">
        <f>'Tabela cen jednostkowych'!E8*'Liczba lokalizacji wg typu'!I8*12</f>
        <v>0</v>
      </c>
      <c r="J8" s="17">
        <f>'Tabela cen jednostkowych'!F8*'Liczba lokalizacji wg typu'!J8*12</f>
        <v>0</v>
      </c>
    </row>
    <row r="9" spans="1:10" x14ac:dyDescent="0.2">
      <c r="A9" s="256"/>
      <c r="B9" s="139">
        <v>18</v>
      </c>
      <c r="C9" s="76"/>
      <c r="D9" s="7">
        <f>'Tabela cen jednostkowych'!D9*'Liczba lokalizacji wg typu'!D9*12</f>
        <v>0</v>
      </c>
      <c r="E9" s="7">
        <f>'Tabela cen jednostkowych'!E9*'Liczba lokalizacji wg typu'!E9*12</f>
        <v>0</v>
      </c>
      <c r="F9" s="144">
        <f>'Tabela cen jednostkowych'!F9*'Liczba lokalizacji wg typu'!F9*12</f>
        <v>0</v>
      </c>
      <c r="G9" s="25"/>
      <c r="H9" s="7">
        <f>'Tabela cen jednostkowych'!D9*'Liczba lokalizacji wg typu'!H9*12</f>
        <v>0</v>
      </c>
      <c r="I9" s="7">
        <f>'Tabela cen jednostkowych'!E9*'Liczba lokalizacji wg typu'!I9*12</f>
        <v>0</v>
      </c>
      <c r="J9" s="17">
        <f>'Tabela cen jednostkowych'!F9*'Liczba lokalizacji wg typu'!J9*12</f>
        <v>0</v>
      </c>
    </row>
    <row r="10" spans="1:10" x14ac:dyDescent="0.2">
      <c r="A10" s="256"/>
      <c r="B10" s="35">
        <v>20</v>
      </c>
      <c r="C10" s="25"/>
      <c r="D10" s="7">
        <f>'Tabela cen jednostkowych'!D10*'Liczba lokalizacji wg typu'!D10*12</f>
        <v>0</v>
      </c>
      <c r="E10" s="7">
        <f>'Tabela cen jednostkowych'!E10*'Liczba lokalizacji wg typu'!E10*12</f>
        <v>0</v>
      </c>
      <c r="F10" s="144">
        <f>'Tabela cen jednostkowych'!F10*'Liczba lokalizacji wg typu'!F10*12</f>
        <v>0</v>
      </c>
      <c r="G10" s="25"/>
      <c r="H10" s="7">
        <f>'Tabela cen jednostkowych'!D10*'Liczba lokalizacji wg typu'!H10*12</f>
        <v>0</v>
      </c>
      <c r="I10" s="7">
        <f>'Tabela cen jednostkowych'!E10*'Liczba lokalizacji wg typu'!I10*12</f>
        <v>0</v>
      </c>
      <c r="J10" s="17">
        <f>'Tabela cen jednostkowych'!F10*'Liczba lokalizacji wg typu'!J10*12</f>
        <v>0</v>
      </c>
    </row>
    <row r="11" spans="1:10" x14ac:dyDescent="0.2">
      <c r="A11" s="256"/>
      <c r="B11" s="35">
        <v>30</v>
      </c>
      <c r="C11" s="25"/>
      <c r="D11" s="7">
        <f>'Tabela cen jednostkowych'!D11*'Liczba lokalizacji wg typu'!D11*12</f>
        <v>0</v>
      </c>
      <c r="E11" s="7">
        <f>'Tabela cen jednostkowych'!E11*'Liczba lokalizacji wg typu'!E11*12</f>
        <v>0</v>
      </c>
      <c r="F11" s="144">
        <f>'Tabela cen jednostkowych'!F11*'Liczba lokalizacji wg typu'!F11*12</f>
        <v>0</v>
      </c>
      <c r="G11" s="25"/>
      <c r="H11" s="7">
        <f>'Tabela cen jednostkowych'!D11*'Liczba lokalizacji wg typu'!H11*12</f>
        <v>0</v>
      </c>
      <c r="I11" s="7">
        <f>'Tabela cen jednostkowych'!E11*'Liczba lokalizacji wg typu'!I11*12</f>
        <v>0</v>
      </c>
      <c r="J11" s="17">
        <f>'Tabela cen jednostkowych'!F11*'Liczba lokalizacji wg typu'!J11*12</f>
        <v>0</v>
      </c>
    </row>
    <row r="12" spans="1:10" x14ac:dyDescent="0.2">
      <c r="A12" s="256"/>
      <c r="B12" s="35">
        <v>40</v>
      </c>
      <c r="C12" s="25"/>
      <c r="D12" s="7">
        <f>'Tabela cen jednostkowych'!D12*'Liczba lokalizacji wg typu'!D12*12</f>
        <v>0</v>
      </c>
      <c r="E12" s="7">
        <f>'Tabela cen jednostkowych'!E12*'Liczba lokalizacji wg typu'!E12*12</f>
        <v>0</v>
      </c>
      <c r="F12" s="144">
        <f>'Tabela cen jednostkowych'!F12*'Liczba lokalizacji wg typu'!F12*12</f>
        <v>0</v>
      </c>
      <c r="G12" s="25"/>
      <c r="H12" s="7">
        <f>'Tabela cen jednostkowych'!D12*'Liczba lokalizacji wg typu'!H12*12</f>
        <v>0</v>
      </c>
      <c r="I12" s="7">
        <f>'Tabela cen jednostkowych'!E12*'Liczba lokalizacji wg typu'!I12*12</f>
        <v>0</v>
      </c>
      <c r="J12" s="17">
        <f>'Tabela cen jednostkowych'!F12*'Liczba lokalizacji wg typu'!J12*12</f>
        <v>0</v>
      </c>
    </row>
    <row r="13" spans="1:10" ht="13.5" thickBot="1" x14ac:dyDescent="0.25">
      <c r="A13" s="257"/>
      <c r="B13" s="36">
        <v>50</v>
      </c>
      <c r="C13" s="26"/>
      <c r="D13" s="16">
        <f>'Tabela cen jednostkowych'!D13*'Liczba lokalizacji wg typu'!D13*12</f>
        <v>0</v>
      </c>
      <c r="E13" s="16">
        <f>'Tabela cen jednostkowych'!E13*'Liczba lokalizacji wg typu'!E13*12</f>
        <v>0</v>
      </c>
      <c r="F13" s="155">
        <f>'Tabela cen jednostkowych'!F13*'Liczba lokalizacji wg typu'!F13*12</f>
        <v>0</v>
      </c>
      <c r="G13" s="156"/>
      <c r="H13" s="157">
        <f>'Tabela cen jednostkowych'!D13*'Liczba lokalizacji wg typu'!H13*12</f>
        <v>0</v>
      </c>
      <c r="I13" s="157">
        <f>'Tabela cen jednostkowych'!E13*'Liczba lokalizacji wg typu'!I13*12</f>
        <v>0</v>
      </c>
      <c r="J13" s="158">
        <f>'Tabela cen jednostkowych'!F13*'Liczba lokalizacji wg typu'!J13*12</f>
        <v>0</v>
      </c>
    </row>
    <row r="14" spans="1:10" x14ac:dyDescent="0.2">
      <c r="A14" s="255" t="s">
        <v>2</v>
      </c>
      <c r="B14" s="34">
        <v>60</v>
      </c>
      <c r="C14" s="24"/>
      <c r="D14" s="15">
        <f>'Tabela cen jednostkowych'!D14*'Liczba lokalizacji wg typu'!D14*12</f>
        <v>0</v>
      </c>
      <c r="E14" s="15">
        <f>'Tabela cen jednostkowych'!E14*'Liczba lokalizacji wg typu'!E14*12</f>
        <v>0</v>
      </c>
      <c r="F14" s="154">
        <f>'Tabela cen jednostkowych'!F14*'Liczba lokalizacji wg typu'!F14*12</f>
        <v>0</v>
      </c>
      <c r="G14" s="24"/>
      <c r="H14" s="15">
        <f>'Tabela cen jednostkowych'!D14*'Liczba lokalizacji wg typu'!H14*12</f>
        <v>0</v>
      </c>
      <c r="I14" s="15">
        <f>'Tabela cen jednostkowych'!E14*'Liczba lokalizacji wg typu'!I14*12</f>
        <v>0</v>
      </c>
      <c r="J14" s="152">
        <f>'Tabela cen jednostkowych'!F14*'Liczba lokalizacji wg typu'!J14*12</f>
        <v>0</v>
      </c>
    </row>
    <row r="15" spans="1:10" x14ac:dyDescent="0.2">
      <c r="A15" s="256"/>
      <c r="B15" s="35">
        <v>70</v>
      </c>
      <c r="C15" s="25"/>
      <c r="D15" s="75">
        <f>'Tabela cen jednostkowych'!D15*'Liczba lokalizacji wg typu'!D15*12</f>
        <v>0</v>
      </c>
      <c r="E15" s="7">
        <f>'Tabela cen jednostkowych'!E15*'Liczba lokalizacji wg typu'!E15*12</f>
        <v>0</v>
      </c>
      <c r="F15" s="144">
        <f>'Tabela cen jednostkowych'!F15*'Liczba lokalizacji wg typu'!F15*12</f>
        <v>0</v>
      </c>
      <c r="G15" s="25"/>
      <c r="H15" s="7">
        <f>'Tabela cen jednostkowych'!D15*'Liczba lokalizacji wg typu'!H15*12</f>
        <v>0</v>
      </c>
      <c r="I15" s="7">
        <f>'Tabela cen jednostkowych'!E15*'Liczba lokalizacji wg typu'!I15*12</f>
        <v>0</v>
      </c>
      <c r="J15" s="17">
        <f>'Tabela cen jednostkowych'!F15*'Liczba lokalizacji wg typu'!J15*12</f>
        <v>0</v>
      </c>
    </row>
    <row r="16" spans="1:10" x14ac:dyDescent="0.2">
      <c r="A16" s="256"/>
      <c r="B16" s="35">
        <v>80</v>
      </c>
      <c r="C16" s="25"/>
      <c r="D16" s="75">
        <f>'Tabela cen jednostkowych'!D16*'Liczba lokalizacji wg typu'!D16*12</f>
        <v>0</v>
      </c>
      <c r="E16" s="7">
        <f>'Tabela cen jednostkowych'!E16*'Liczba lokalizacji wg typu'!E16*12</f>
        <v>0</v>
      </c>
      <c r="F16" s="144">
        <f>'Tabela cen jednostkowych'!F16*'Liczba lokalizacji wg typu'!F16*12</f>
        <v>0</v>
      </c>
      <c r="G16" s="25"/>
      <c r="H16" s="7">
        <f>'Tabela cen jednostkowych'!D16*'Liczba lokalizacji wg typu'!H16*12</f>
        <v>0</v>
      </c>
      <c r="I16" s="7">
        <f>'Tabela cen jednostkowych'!E16*'Liczba lokalizacji wg typu'!I16*12</f>
        <v>0</v>
      </c>
      <c r="J16" s="17">
        <f>'Tabela cen jednostkowych'!F16*'Liczba lokalizacji wg typu'!J16*12</f>
        <v>0</v>
      </c>
    </row>
    <row r="17" spans="1:10" x14ac:dyDescent="0.2">
      <c r="A17" s="256"/>
      <c r="B17" s="35">
        <v>90</v>
      </c>
      <c r="C17" s="25"/>
      <c r="D17" s="75">
        <f>'Tabela cen jednostkowych'!D17*'Liczba lokalizacji wg typu'!D17*12</f>
        <v>0</v>
      </c>
      <c r="E17" s="7">
        <f>'Tabela cen jednostkowych'!E17*'Liczba lokalizacji wg typu'!E17*12</f>
        <v>0</v>
      </c>
      <c r="F17" s="144">
        <f>'Tabela cen jednostkowych'!F17*'Liczba lokalizacji wg typu'!F17*12</f>
        <v>0</v>
      </c>
      <c r="G17" s="25"/>
      <c r="H17" s="7">
        <f>'Tabela cen jednostkowych'!D17*'Liczba lokalizacji wg typu'!H17*12</f>
        <v>0</v>
      </c>
      <c r="I17" s="7">
        <f>'Tabela cen jednostkowych'!E17*'Liczba lokalizacji wg typu'!I17*12</f>
        <v>0</v>
      </c>
      <c r="J17" s="17">
        <f>'Tabela cen jednostkowych'!F17*'Liczba lokalizacji wg typu'!J17*12</f>
        <v>0</v>
      </c>
    </row>
    <row r="18" spans="1:10" x14ac:dyDescent="0.2">
      <c r="A18" s="256"/>
      <c r="B18" s="140">
        <v>100</v>
      </c>
      <c r="C18" s="76"/>
      <c r="D18" s="75">
        <f>'Tabela cen jednostkowych'!D18*'Liczba lokalizacji wg typu'!D18*12</f>
        <v>0</v>
      </c>
      <c r="E18" s="75">
        <f>'Tabela cen jednostkowych'!E18*'Liczba lokalizacji wg typu'!E18*12</f>
        <v>0</v>
      </c>
      <c r="F18" s="143">
        <f>'Tabela cen jednostkowych'!F18*'Liczba lokalizacji wg typu'!F18*12</f>
        <v>0</v>
      </c>
      <c r="G18" s="25"/>
      <c r="H18" s="7">
        <f>'Tabela cen jednostkowych'!D18*'Liczba lokalizacji wg typu'!H18*12</f>
        <v>0</v>
      </c>
      <c r="I18" s="7">
        <f>'Tabela cen jednostkowych'!E18*'Liczba lokalizacji wg typu'!I18*12</f>
        <v>0</v>
      </c>
      <c r="J18" s="17">
        <f>'Tabela cen jednostkowych'!F18*'Liczba lokalizacji wg typu'!J18*12</f>
        <v>0</v>
      </c>
    </row>
    <row r="19" spans="1:10" x14ac:dyDescent="0.2">
      <c r="A19" s="256"/>
      <c r="B19" s="38">
        <v>150</v>
      </c>
      <c r="C19" s="33">
        <f>'Tabela cen jednostkowych'!C19*'Liczba lokalizacji wg typu'!C19*12</f>
        <v>0</v>
      </c>
      <c r="D19" s="7">
        <f>'Tabela cen jednostkowych'!D19*'Liczba lokalizacji wg typu'!D19*12</f>
        <v>0</v>
      </c>
      <c r="E19" s="7">
        <f>'Tabela cen jednostkowych'!E19*'Liczba lokalizacji wg typu'!E19*12</f>
        <v>0</v>
      </c>
      <c r="F19" s="144">
        <f>'Tabela cen jednostkowych'!F19*'Liczba lokalizacji wg typu'!F19*12</f>
        <v>0</v>
      </c>
      <c r="G19" s="31">
        <f>'Tabela cen jednostkowych'!C19*'Liczba lokalizacji wg typu'!G19*12</f>
        <v>0</v>
      </c>
      <c r="H19" s="7">
        <f>'Tabela cen jednostkowych'!D19*'Liczba lokalizacji wg typu'!H19*12</f>
        <v>0</v>
      </c>
      <c r="I19" s="7">
        <f>'Tabela cen jednostkowych'!E19*'Liczba lokalizacji wg typu'!I19*12</f>
        <v>0</v>
      </c>
      <c r="J19" s="17">
        <f>'Tabela cen jednostkowych'!F19*'Liczba lokalizacji wg typu'!J19*12</f>
        <v>0</v>
      </c>
    </row>
    <row r="20" spans="1:10" x14ac:dyDescent="0.2">
      <c r="A20" s="256"/>
      <c r="B20" s="38">
        <v>200</v>
      </c>
      <c r="C20" s="33">
        <f>'Tabela cen jednostkowych'!C20*'Liczba lokalizacji wg typu'!C20*12</f>
        <v>0</v>
      </c>
      <c r="D20" s="7">
        <f>'Tabela cen jednostkowych'!D20*'Liczba lokalizacji wg typu'!D20*12</f>
        <v>0</v>
      </c>
      <c r="E20" s="7">
        <f>'Tabela cen jednostkowych'!E20*'Liczba lokalizacji wg typu'!E20*12</f>
        <v>0</v>
      </c>
      <c r="F20" s="144">
        <f>'Tabela cen jednostkowych'!F20*'Liczba lokalizacji wg typu'!F20*12</f>
        <v>0</v>
      </c>
      <c r="G20" s="31">
        <f>'Tabela cen jednostkowych'!C20*'Liczba lokalizacji wg typu'!G20*12</f>
        <v>0</v>
      </c>
      <c r="H20" s="7">
        <f>'Tabela cen jednostkowych'!D20*'Liczba lokalizacji wg typu'!H20*12</f>
        <v>0</v>
      </c>
      <c r="I20" s="7">
        <f>'Tabela cen jednostkowych'!E20*'Liczba lokalizacji wg typu'!I20*12</f>
        <v>0</v>
      </c>
      <c r="J20" s="17">
        <f>'Tabela cen jednostkowych'!F20*'Liczba lokalizacji wg typu'!J20*12</f>
        <v>0</v>
      </c>
    </row>
    <row r="21" spans="1:10" x14ac:dyDescent="0.2">
      <c r="A21" s="256"/>
      <c r="B21" s="38">
        <v>250</v>
      </c>
      <c r="C21" s="33">
        <f>'Tabela cen jednostkowych'!C21*'Liczba lokalizacji wg typu'!C21*12</f>
        <v>0</v>
      </c>
      <c r="D21" s="7">
        <f>'Tabela cen jednostkowych'!D21*'Liczba lokalizacji wg typu'!D21*12</f>
        <v>0</v>
      </c>
      <c r="E21" s="7">
        <f>'Tabela cen jednostkowych'!E21*'Liczba lokalizacji wg typu'!E21*12</f>
        <v>0</v>
      </c>
      <c r="F21" s="144">
        <f>'Tabela cen jednostkowych'!F21*'Liczba lokalizacji wg typu'!F21*12</f>
        <v>0</v>
      </c>
      <c r="G21" s="31">
        <f>'Tabela cen jednostkowych'!C21*'Liczba lokalizacji wg typu'!G21*12</f>
        <v>0</v>
      </c>
      <c r="H21" s="7">
        <f>'Tabela cen jednostkowych'!D21*'Liczba lokalizacji wg typu'!H21*12</f>
        <v>0</v>
      </c>
      <c r="I21" s="7">
        <f>'Tabela cen jednostkowych'!E21*'Liczba lokalizacji wg typu'!I21*12</f>
        <v>0</v>
      </c>
      <c r="J21" s="17">
        <f>'Tabela cen jednostkowych'!F21*'Liczba lokalizacji wg typu'!J21*12</f>
        <v>0</v>
      </c>
    </row>
    <row r="22" spans="1:10" x14ac:dyDescent="0.2">
      <c r="A22" s="256"/>
      <c r="B22" s="38">
        <v>300</v>
      </c>
      <c r="C22" s="33">
        <f>'Tabela cen jednostkowych'!C22*'Liczba lokalizacji wg typu'!C22*12</f>
        <v>0</v>
      </c>
      <c r="D22" s="7">
        <f>'Tabela cen jednostkowych'!D22*'Liczba lokalizacji wg typu'!D22*12</f>
        <v>0</v>
      </c>
      <c r="E22" s="7">
        <f>'Tabela cen jednostkowych'!E22*'Liczba lokalizacji wg typu'!E22*12</f>
        <v>0</v>
      </c>
      <c r="F22" s="144">
        <f>'Tabela cen jednostkowych'!F22*'Liczba lokalizacji wg typu'!F22*12</f>
        <v>0</v>
      </c>
      <c r="G22" s="31">
        <f>'Tabela cen jednostkowych'!C22*'Liczba lokalizacji wg typu'!G22*12</f>
        <v>0</v>
      </c>
      <c r="H22" s="7">
        <f>'Tabela cen jednostkowych'!D22*'Liczba lokalizacji wg typu'!H22*12</f>
        <v>0</v>
      </c>
      <c r="I22" s="7">
        <f>'Tabela cen jednostkowych'!E22*'Liczba lokalizacji wg typu'!I22*12</f>
        <v>0</v>
      </c>
      <c r="J22" s="17">
        <f>'Tabela cen jednostkowych'!F22*'Liczba lokalizacji wg typu'!J22*12</f>
        <v>0</v>
      </c>
    </row>
    <row r="23" spans="1:10" x14ac:dyDescent="0.2">
      <c r="A23" s="256"/>
      <c r="B23" s="38">
        <v>400</v>
      </c>
      <c r="C23" s="33">
        <f>'Tabela cen jednostkowych'!C23*'Liczba lokalizacji wg typu'!C23*12</f>
        <v>0</v>
      </c>
      <c r="D23" s="7">
        <f>'Tabela cen jednostkowych'!D23*'Liczba lokalizacji wg typu'!D23*12</f>
        <v>0</v>
      </c>
      <c r="E23" s="7">
        <f>'Tabela cen jednostkowych'!E23*'Liczba lokalizacji wg typu'!E23*12</f>
        <v>0</v>
      </c>
      <c r="F23" s="144">
        <f>'Tabela cen jednostkowych'!F23*'Liczba lokalizacji wg typu'!F23*12</f>
        <v>0</v>
      </c>
      <c r="G23" s="31">
        <f>'Tabela cen jednostkowych'!C23*'Liczba lokalizacji wg typu'!G23*12</f>
        <v>0</v>
      </c>
      <c r="H23" s="7">
        <f>'Tabela cen jednostkowych'!D23*'Liczba lokalizacji wg typu'!H23*12</f>
        <v>0</v>
      </c>
      <c r="I23" s="7">
        <f>'Tabela cen jednostkowych'!E23*'Liczba lokalizacji wg typu'!I23*12</f>
        <v>0</v>
      </c>
      <c r="J23" s="17">
        <f>'Tabela cen jednostkowych'!F23*'Liczba lokalizacji wg typu'!J23*12</f>
        <v>0</v>
      </c>
    </row>
    <row r="24" spans="1:10" ht="13.5" thickBot="1" x14ac:dyDescent="0.25">
      <c r="A24" s="257"/>
      <c r="B24" s="39">
        <v>500</v>
      </c>
      <c r="C24" s="32">
        <f>'Tabela cen jednostkowych'!C24*'Liczba lokalizacji wg typu'!C24*12</f>
        <v>0</v>
      </c>
      <c r="D24" s="16">
        <f>'Tabela cen jednostkowych'!D24*'Liczba lokalizacji wg typu'!D24*12</f>
        <v>0</v>
      </c>
      <c r="E24" s="16">
        <f>'Tabela cen jednostkowych'!E24*'Liczba lokalizacji wg typu'!E24*12</f>
        <v>0</v>
      </c>
      <c r="F24" s="155">
        <f>'Tabela cen jednostkowych'!F24*'Liczba lokalizacji wg typu'!F24*12</f>
        <v>0</v>
      </c>
      <c r="G24" s="160">
        <f>'Tabela cen jednostkowych'!C24*'Liczba lokalizacji wg typu'!G24*12</f>
        <v>0</v>
      </c>
      <c r="H24" s="157">
        <f>'Tabela cen jednostkowych'!D24*'Liczba lokalizacji wg typu'!H24*12</f>
        <v>0</v>
      </c>
      <c r="I24" s="157">
        <f>'Tabela cen jednostkowych'!E24*'Liczba lokalizacji wg typu'!I24*12</f>
        <v>0</v>
      </c>
      <c r="J24" s="158">
        <f>'Tabela cen jednostkowych'!F24*'Liczba lokalizacji wg typu'!J24*12</f>
        <v>0</v>
      </c>
    </row>
    <row r="25" spans="1:10" x14ac:dyDescent="0.2">
      <c r="A25" s="255" t="s">
        <v>3</v>
      </c>
      <c r="B25" s="37">
        <v>600</v>
      </c>
      <c r="C25" s="147">
        <f>'Tabela cen jednostkowych'!C25*'Liczba lokalizacji wg typu'!C25*12</f>
        <v>0</v>
      </c>
      <c r="D25" s="15">
        <f>'Tabela cen jednostkowych'!D25*'Liczba lokalizacji wg typu'!D25*12</f>
        <v>0</v>
      </c>
      <c r="E25" s="15">
        <f>'Tabela cen jednostkowych'!E25*'Liczba lokalizacji wg typu'!E25*12</f>
        <v>0</v>
      </c>
      <c r="F25" s="154">
        <f>'Tabela cen jednostkowych'!F25*'Liczba lokalizacji wg typu'!F25*12</f>
        <v>0</v>
      </c>
      <c r="G25" s="147">
        <f>'Tabela cen jednostkowych'!C25*'Liczba lokalizacji wg typu'!G25*12</f>
        <v>0</v>
      </c>
      <c r="H25" s="15">
        <f>'Tabela cen jednostkowych'!D25*'Liczba lokalizacji wg typu'!H25*12</f>
        <v>0</v>
      </c>
      <c r="I25" s="15">
        <f>'Tabela cen jednostkowych'!E25*'Liczba lokalizacji wg typu'!I25*12</f>
        <v>0</v>
      </c>
      <c r="J25" s="152">
        <f>'Tabela cen jednostkowych'!F25*'Liczba lokalizacji wg typu'!J25*12</f>
        <v>0</v>
      </c>
    </row>
    <row r="26" spans="1:10" x14ac:dyDescent="0.2">
      <c r="A26" s="256"/>
      <c r="B26" s="38">
        <v>700</v>
      </c>
      <c r="C26" s="33">
        <f>'Tabela cen jednostkowych'!C26*'Liczba lokalizacji wg typu'!C26*12</f>
        <v>0</v>
      </c>
      <c r="D26" s="7">
        <f>'Tabela cen jednostkowych'!D26*'Liczba lokalizacji wg typu'!D26*12</f>
        <v>0</v>
      </c>
      <c r="E26" s="7">
        <f>'Tabela cen jednostkowych'!E26*'Liczba lokalizacji wg typu'!E26*12</f>
        <v>0</v>
      </c>
      <c r="F26" s="144">
        <f>'Tabela cen jednostkowych'!F26*'Liczba lokalizacji wg typu'!F26*12</f>
        <v>0</v>
      </c>
      <c r="G26" s="31">
        <f>'Tabela cen jednostkowych'!C26*'Liczba lokalizacji wg typu'!G26*12</f>
        <v>0</v>
      </c>
      <c r="H26" s="7">
        <f>'Tabela cen jednostkowych'!D26*'Liczba lokalizacji wg typu'!H26*12</f>
        <v>0</v>
      </c>
      <c r="I26" s="7">
        <f>'Tabela cen jednostkowych'!E26*'Liczba lokalizacji wg typu'!I26*12</f>
        <v>0</v>
      </c>
      <c r="J26" s="17">
        <f>'Tabela cen jednostkowych'!F26*'Liczba lokalizacji wg typu'!J26*12</f>
        <v>0</v>
      </c>
    </row>
    <row r="27" spans="1:10" x14ac:dyDescent="0.2">
      <c r="A27" s="256"/>
      <c r="B27" s="38">
        <v>800</v>
      </c>
      <c r="C27" s="33">
        <f>'Tabela cen jednostkowych'!C27*'Liczba lokalizacji wg typu'!C27*12</f>
        <v>0</v>
      </c>
      <c r="D27" s="7">
        <f>'Tabela cen jednostkowych'!D27*'Liczba lokalizacji wg typu'!D27*12</f>
        <v>0</v>
      </c>
      <c r="E27" s="7">
        <f>'Tabela cen jednostkowych'!E27*'Liczba lokalizacji wg typu'!E27*12</f>
        <v>0</v>
      </c>
      <c r="F27" s="144">
        <f>'Tabela cen jednostkowych'!F27*'Liczba lokalizacji wg typu'!F27*12</f>
        <v>0</v>
      </c>
      <c r="G27" s="31">
        <f>'Tabela cen jednostkowych'!C27*'Liczba lokalizacji wg typu'!G27*12</f>
        <v>0</v>
      </c>
      <c r="H27" s="7">
        <f>'Tabela cen jednostkowych'!D27*'Liczba lokalizacji wg typu'!H27*12</f>
        <v>0</v>
      </c>
      <c r="I27" s="7">
        <f>'Tabela cen jednostkowych'!E27*'Liczba lokalizacji wg typu'!I27*12</f>
        <v>0</v>
      </c>
      <c r="J27" s="17">
        <f>'Tabela cen jednostkowych'!F27*'Liczba lokalizacji wg typu'!J27*12</f>
        <v>0</v>
      </c>
    </row>
    <row r="28" spans="1:10" x14ac:dyDescent="0.2">
      <c r="A28" s="256"/>
      <c r="B28" s="38">
        <v>900</v>
      </c>
      <c r="C28" s="33">
        <f>'Tabela cen jednostkowych'!C28*'Liczba lokalizacji wg typu'!C28*12</f>
        <v>0</v>
      </c>
      <c r="D28" s="7">
        <f>'Tabela cen jednostkowych'!D28*'Liczba lokalizacji wg typu'!D28*12</f>
        <v>0</v>
      </c>
      <c r="E28" s="7">
        <f>'Tabela cen jednostkowych'!E28*'Liczba lokalizacji wg typu'!E28*12</f>
        <v>0</v>
      </c>
      <c r="F28" s="144">
        <f>'Tabela cen jednostkowych'!F28*'Liczba lokalizacji wg typu'!F28*12</f>
        <v>0</v>
      </c>
      <c r="G28" s="31">
        <f>'Tabela cen jednostkowych'!C28*'Liczba lokalizacji wg typu'!G28*12</f>
        <v>0</v>
      </c>
      <c r="H28" s="7">
        <f>'Tabela cen jednostkowych'!D28*'Liczba lokalizacji wg typu'!H28*12</f>
        <v>0</v>
      </c>
      <c r="I28" s="7">
        <f>'Tabela cen jednostkowych'!E28*'Liczba lokalizacji wg typu'!I28*12</f>
        <v>0</v>
      </c>
      <c r="J28" s="17">
        <f>'Tabela cen jednostkowych'!F28*'Liczba lokalizacji wg typu'!J28*12</f>
        <v>0</v>
      </c>
    </row>
    <row r="29" spans="1:10" x14ac:dyDescent="0.2">
      <c r="A29" s="256"/>
      <c r="B29" s="128">
        <v>1000</v>
      </c>
      <c r="C29" s="33">
        <f>'Tabela cen jednostkowych'!C29*'Liczba lokalizacji wg typu'!C29*12</f>
        <v>0</v>
      </c>
      <c r="D29" s="11"/>
      <c r="E29" s="11"/>
      <c r="F29" s="145"/>
      <c r="G29" s="31">
        <f>'Tabela cen jednostkowych'!C29*'Liczba lokalizacji wg typu'!G29*12</f>
        <v>0</v>
      </c>
      <c r="H29" s="9"/>
      <c r="I29" s="9"/>
      <c r="J29" s="149"/>
    </row>
    <row r="30" spans="1:10" x14ac:dyDescent="0.2">
      <c r="A30" s="256"/>
      <c r="B30" s="41">
        <v>2000</v>
      </c>
      <c r="C30" s="31">
        <f>'Tabela cen jednostkowych'!C30*'Liczba lokalizacji wg typu'!C30*12</f>
        <v>0</v>
      </c>
      <c r="D30" s="9"/>
      <c r="E30" s="9"/>
      <c r="F30" s="146"/>
      <c r="G30" s="31">
        <f>'Tabela cen jednostkowych'!C30*'Liczba lokalizacji wg typu'!G30*12</f>
        <v>0</v>
      </c>
      <c r="H30" s="9"/>
      <c r="I30" s="9"/>
      <c r="J30" s="149"/>
    </row>
    <row r="31" spans="1:10" x14ac:dyDescent="0.2">
      <c r="A31" s="256"/>
      <c r="B31" s="41">
        <v>3000</v>
      </c>
      <c r="C31" s="31">
        <f>'Tabela cen jednostkowych'!C31*'Liczba lokalizacji wg typu'!C31*12</f>
        <v>0</v>
      </c>
      <c r="D31" s="9"/>
      <c r="E31" s="9"/>
      <c r="F31" s="146"/>
      <c r="G31" s="31">
        <f>'Tabela cen jednostkowych'!C31*'Liczba lokalizacji wg typu'!G31*12</f>
        <v>0</v>
      </c>
      <c r="H31" s="9"/>
      <c r="I31" s="9"/>
      <c r="J31" s="149"/>
    </row>
    <row r="32" spans="1:10" x14ac:dyDescent="0.2">
      <c r="A32" s="256"/>
      <c r="B32" s="41">
        <v>4000</v>
      </c>
      <c r="C32" s="31">
        <f>'Tabela cen jednostkowych'!C32*'Liczba lokalizacji wg typu'!C32*12</f>
        <v>0</v>
      </c>
      <c r="D32" s="9"/>
      <c r="E32" s="9"/>
      <c r="F32" s="146"/>
      <c r="G32" s="31">
        <f>'Tabela cen jednostkowych'!C32*'Liczba lokalizacji wg typu'!G32*12</f>
        <v>0</v>
      </c>
      <c r="H32" s="9"/>
      <c r="I32" s="9"/>
      <c r="J32" s="149"/>
    </row>
    <row r="33" spans="1:10" ht="13.5" thickBot="1" x14ac:dyDescent="0.25">
      <c r="A33" s="257"/>
      <c r="B33" s="153">
        <v>5000</v>
      </c>
      <c r="C33" s="32">
        <f>'Tabela cen jednostkowych'!C33*'Liczba lokalizacji wg typu'!C33*12</f>
        <v>0</v>
      </c>
      <c r="D33" s="150"/>
      <c r="E33" s="150"/>
      <c r="F33" s="159"/>
      <c r="G33" s="32">
        <f>'Tabela cen jednostkowych'!C33*'Liczba lokalizacji wg typu'!G33*12</f>
        <v>0</v>
      </c>
      <c r="H33" s="150"/>
      <c r="I33" s="150"/>
      <c r="J33" s="151"/>
    </row>
    <row r="34" spans="1:10" x14ac:dyDescent="0.2">
      <c r="C34" s="6">
        <f>SUM(C19:C33)</f>
        <v>0</v>
      </c>
      <c r="D34" s="6">
        <f>SUM(D3:D28)</f>
        <v>0</v>
      </c>
      <c r="E34" s="6">
        <f>SUM(E3:E28)</f>
        <v>0</v>
      </c>
      <c r="F34" s="6">
        <f>SUM(F3:F28)</f>
        <v>0</v>
      </c>
      <c r="G34" s="6">
        <f>SUM(G19:G33)</f>
        <v>0</v>
      </c>
      <c r="H34" s="6">
        <f>SUM(H3:H28)</f>
        <v>0</v>
      </c>
      <c r="I34" s="6">
        <f>SUM(I3:I28)</f>
        <v>0</v>
      </c>
      <c r="J34" s="6">
        <f>SUM(J3:J28)</f>
        <v>0</v>
      </c>
    </row>
    <row r="35" spans="1:10" ht="46.5" customHeight="1" thickBot="1" x14ac:dyDescent="0.25"/>
    <row r="36" spans="1:10" ht="20.25" customHeight="1" thickBot="1" x14ac:dyDescent="0.25">
      <c r="A36" s="298" t="s">
        <v>22</v>
      </c>
      <c r="B36" s="299"/>
      <c r="C36" s="299"/>
      <c r="D36" s="299"/>
      <c r="E36" s="299"/>
      <c r="F36" s="300"/>
      <c r="H36" s="18"/>
      <c r="J36" s="18"/>
    </row>
    <row r="37" spans="1:10" ht="36" customHeight="1" thickBot="1" x14ac:dyDescent="0.25">
      <c r="A37" s="290" t="s">
        <v>0</v>
      </c>
      <c r="B37" s="292" t="s">
        <v>5</v>
      </c>
      <c r="C37" s="294" t="s">
        <v>18</v>
      </c>
      <c r="D37" s="295"/>
      <c r="E37" s="296" t="s">
        <v>19</v>
      </c>
      <c r="F37" s="297"/>
      <c r="H37" s="18"/>
      <c r="J37" s="18"/>
    </row>
    <row r="38" spans="1:10" ht="58.5" customHeight="1" thickBot="1" x14ac:dyDescent="0.25">
      <c r="A38" s="291"/>
      <c r="B38" s="293"/>
      <c r="C38" s="301" t="s">
        <v>10</v>
      </c>
      <c r="D38" s="276"/>
      <c r="E38" s="275" t="s">
        <v>10</v>
      </c>
      <c r="F38" s="276"/>
      <c r="H38" s="18"/>
      <c r="J38" s="18"/>
    </row>
    <row r="39" spans="1:10" ht="13.5" thickBot="1" x14ac:dyDescent="0.25">
      <c r="A39" s="30" t="s">
        <v>4</v>
      </c>
      <c r="B39" s="45">
        <v>10</v>
      </c>
      <c r="C39" s="273">
        <f>'Tabela cen jednostkowych'!C37*'Liczba lokalizacji wg typu'!C38*12</f>
        <v>0</v>
      </c>
      <c r="D39" s="274"/>
      <c r="E39" s="273">
        <f>'Tabela cen jednostkowych'!C37*'Liczba lokalizacji wg typu'!F38*12</f>
        <v>0</v>
      </c>
      <c r="F39" s="274"/>
      <c r="H39" s="18"/>
      <c r="J39" s="18"/>
    </row>
    <row r="40" spans="1:10" ht="16.5" customHeight="1" x14ac:dyDescent="0.2">
      <c r="A40"/>
      <c r="B40"/>
      <c r="C40" s="277">
        <f>SUM(C39:C39)</f>
        <v>0</v>
      </c>
      <c r="D40" s="279"/>
      <c r="E40" s="277">
        <f>SUM(E39:E39)</f>
        <v>0</v>
      </c>
      <c r="F40" s="278"/>
    </row>
  </sheetData>
  <sheetProtection algorithmName="SHA-512" hashValue="0LXuGpsa7Q87TPijB5hTtT/6PA+s7F+d5ktrjMosvROsHZKLhlGV7u+xsrN3GELmRKpZcoS97znE9jr3CwV9Sg==" saltValue="V2+R/Kmv430VGyLIGxQVsA==" spinCount="100000" sheet="1" objects="1" scenarios="1"/>
  <mergeCells count="18">
    <mergeCell ref="A37:A38"/>
    <mergeCell ref="B37:B38"/>
    <mergeCell ref="C37:D37"/>
    <mergeCell ref="E37:F37"/>
    <mergeCell ref="A36:F36"/>
    <mergeCell ref="C38:D38"/>
    <mergeCell ref="C1:F1"/>
    <mergeCell ref="G1:J1"/>
    <mergeCell ref="A3:A13"/>
    <mergeCell ref="A14:A24"/>
    <mergeCell ref="A25:A33"/>
    <mergeCell ref="A1:A2"/>
    <mergeCell ref="B1:B2"/>
    <mergeCell ref="C39:D39"/>
    <mergeCell ref="E38:F38"/>
    <mergeCell ref="E39:F39"/>
    <mergeCell ref="E40:F40"/>
    <mergeCell ref="C40:D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D19" sqref="D19"/>
    </sheetView>
  </sheetViews>
  <sheetFormatPr defaultRowHeight="12.75" x14ac:dyDescent="0.2"/>
  <cols>
    <col min="1" max="1" width="17.85546875" customWidth="1"/>
    <col min="2" max="2" width="29.42578125" customWidth="1"/>
    <col min="3" max="3" width="26.42578125" customWidth="1"/>
    <col min="4" max="4" width="46" customWidth="1"/>
    <col min="5" max="5" width="64.42578125" customWidth="1"/>
    <col min="6" max="6" width="15.7109375" customWidth="1"/>
  </cols>
  <sheetData>
    <row r="1" spans="1:5" ht="19.5" customHeight="1" thickBot="1" x14ac:dyDescent="0.25">
      <c r="A1" s="302" t="s">
        <v>14</v>
      </c>
      <c r="B1" s="302"/>
      <c r="C1" s="302"/>
    </row>
    <row r="2" spans="1:5" ht="22.5" x14ac:dyDescent="0.2">
      <c r="A2" s="46" t="s">
        <v>12</v>
      </c>
      <c r="B2" s="47" t="s">
        <v>15</v>
      </c>
      <c r="C2" s="48" t="s">
        <v>16</v>
      </c>
    </row>
    <row r="3" spans="1:5" ht="13.5" thickBot="1" x14ac:dyDescent="0.25">
      <c r="A3" s="49" t="s">
        <v>1</v>
      </c>
      <c r="B3" s="50">
        <f>SUM(Umowa!C34:F34)</f>
        <v>0</v>
      </c>
      <c r="C3" s="51">
        <f>SUM(Umowa!C40)</f>
        <v>0</v>
      </c>
    </row>
    <row r="4" spans="1:5" ht="49.5" customHeight="1" thickBot="1" x14ac:dyDescent="0.25">
      <c r="A4" s="52" t="s">
        <v>13</v>
      </c>
      <c r="B4" s="60">
        <f>SUM(B3:B3)</f>
        <v>0</v>
      </c>
      <c r="C4" s="217">
        <f>SUM(C3:C3)</f>
        <v>0</v>
      </c>
      <c r="D4" s="216">
        <f>SUM(B4:C4)</f>
        <v>0</v>
      </c>
      <c r="E4" s="215"/>
    </row>
    <row r="5" spans="1:5" x14ac:dyDescent="0.2">
      <c r="A5" s="3"/>
      <c r="B5" s="4"/>
      <c r="C5" s="4"/>
    </row>
    <row r="7" spans="1:5" x14ac:dyDescent="0.2">
      <c r="A7" s="4"/>
      <c r="B7" s="4"/>
      <c r="C7" s="4"/>
    </row>
    <row r="8" spans="1:5" ht="13.5" thickBot="1" x14ac:dyDescent="0.25">
      <c r="A8" s="4"/>
      <c r="B8" s="4"/>
      <c r="C8" s="4"/>
    </row>
    <row r="9" spans="1:5" ht="13.5" thickBot="1" x14ac:dyDescent="0.25">
      <c r="A9" s="303" t="s">
        <v>19</v>
      </c>
      <c r="B9" s="304"/>
      <c r="C9" s="305"/>
    </row>
    <row r="10" spans="1:5" ht="23.25" thickBot="1" x14ac:dyDescent="0.25">
      <c r="A10" s="53" t="s">
        <v>12</v>
      </c>
      <c r="B10" s="55" t="s">
        <v>15</v>
      </c>
      <c r="C10" s="54" t="s">
        <v>16</v>
      </c>
    </row>
    <row r="11" spans="1:5" ht="13.5" thickBot="1" x14ac:dyDescent="0.25">
      <c r="A11" s="56" t="s">
        <v>1</v>
      </c>
      <c r="B11" s="57">
        <f>SUM(Umowa!G34:J34)</f>
        <v>0</v>
      </c>
      <c r="C11" s="58">
        <f>SUM(Umowa!E40)</f>
        <v>0</v>
      </c>
    </row>
    <row r="12" spans="1:5" ht="50.25" customHeight="1" thickBot="1" x14ac:dyDescent="0.25">
      <c r="A12" s="59" t="s">
        <v>13</v>
      </c>
      <c r="B12" s="61">
        <f>SUM(B11:B11)</f>
        <v>0</v>
      </c>
      <c r="C12" s="61">
        <f>SUM(C11:C11)</f>
        <v>0</v>
      </c>
      <c r="D12" s="62">
        <f>SUM(B12:C12)</f>
        <v>0</v>
      </c>
    </row>
    <row r="16" spans="1:5" ht="13.5" thickBot="1" x14ac:dyDescent="0.25">
      <c r="D16" s="63"/>
    </row>
    <row r="17" spans="1:5" ht="27" customHeight="1" thickBot="1" x14ac:dyDescent="0.25">
      <c r="A17" s="64"/>
      <c r="C17" s="65" t="s">
        <v>24</v>
      </c>
      <c r="D17" s="66">
        <f>D12</f>
        <v>0</v>
      </c>
    </row>
    <row r="18" spans="1:5" ht="13.5" thickBot="1" x14ac:dyDescent="0.25"/>
    <row r="19" spans="1:5" ht="13.5" thickBot="1" x14ac:dyDescent="0.25">
      <c r="C19" s="218" t="s">
        <v>21</v>
      </c>
      <c r="D19" s="219">
        <f>D12-D4</f>
        <v>0</v>
      </c>
    </row>
    <row r="20" spans="1:5" x14ac:dyDescent="0.2">
      <c r="E20" s="214"/>
    </row>
  </sheetData>
  <sheetProtection algorithmName="SHA-512" hashValue="Uz2owA+09Mael1PGb8Q+4UylLgbi+WiFa6w1c6qjv0HaLBKbS4hJSAMUe5n915UyUiksjdQyEn6DBAZohJmz5g==" saltValue="IMdCdXagnr00NZtpnrLsRQ==" spinCount="100000" sheet="1" objects="1" scenarios="1"/>
  <mergeCells count="2">
    <mergeCell ref="A1:C1"/>
    <mergeCell ref="A9:C9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C2DEE4C8BB6C48B259B74B82E2DD36" ma:contentTypeVersion="" ma:contentTypeDescription="Utwórz nowy dokument." ma:contentTypeScope="" ma:versionID="c73de635a282431b1e608e53b695ee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1E0C62-F7AC-4FB9-BB1B-941DBF456B56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6815EDF-A17F-4316-8E1F-48BF9090F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2C5717-6B37-48CC-B33F-714B332CCF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Tabela cen jednostkowych</vt:lpstr>
      <vt:lpstr>Liczba lokalizacji wg typu</vt:lpstr>
      <vt:lpstr>Zalożenia do wyliczeń</vt:lpstr>
      <vt:lpstr>Umowa</vt:lpstr>
      <vt:lpstr>Podsumowanie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Jaworowski</dc:creator>
  <cp:lastModifiedBy>Chojnacka Beata</cp:lastModifiedBy>
  <cp:lastPrinted>2017-07-28T14:51:20Z</cp:lastPrinted>
  <dcterms:created xsi:type="dcterms:W3CDTF">2012-08-03T10:33:23Z</dcterms:created>
  <dcterms:modified xsi:type="dcterms:W3CDTF">2018-09-13T09:02:01Z</dcterms:modified>
</cp:coreProperties>
</file>